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D:\2024\Carpeta 2024 actualizada\2024\DNBC\Informes\2024\II Trimestre\Abril\VF\"/>
    </mc:Choice>
  </mc:AlternateContent>
  <bookViews>
    <workbookView xWindow="0" yWindow="0" windowWidth="20490" windowHeight="7530" tabRatio="500" activeTab="2"/>
  </bookViews>
  <sheets>
    <sheet name="ORFEO ABRIL" sheetId="1" r:id="rId1"/>
    <sheet name="Registro Público PQRSD Abri (2" sheetId="4" r:id="rId2"/>
    <sheet name="Dinámicas" sheetId="14" r:id="rId3"/>
  </sheets>
  <definedNames>
    <definedName name="_xlnm._FilterDatabase" localSheetId="0" hidden="1">'ORFEO ABRIL'!$A$2:$K$2</definedName>
    <definedName name="_xlnm._FilterDatabase" localSheetId="1" hidden="1">'Registro Público PQRSD Abri (2'!$A$1:$Z$1048519</definedName>
  </definedNames>
  <calcPr calcId="162913"/>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14" l="1"/>
  <c r="C33" i="14"/>
  <c r="C32" i="14"/>
  <c r="C31" i="14"/>
  <c r="C134" i="14" l="1"/>
  <c r="C133" i="14"/>
  <c r="C132" i="14"/>
  <c r="C131" i="14"/>
  <c r="C75" i="14"/>
  <c r="C74" i="14"/>
  <c r="C73" i="14"/>
  <c r="C72" i="14"/>
  <c r="C71" i="14"/>
  <c r="C70" i="14"/>
  <c r="C69" i="14"/>
  <c r="C52" i="14"/>
  <c r="C51" i="14"/>
  <c r="C50" i="14"/>
  <c r="C49" i="14"/>
  <c r="C48" i="14"/>
  <c r="C47" i="14"/>
  <c r="C46" i="14"/>
  <c r="C45" i="14"/>
  <c r="C20" i="14"/>
  <c r="C19" i="14"/>
  <c r="C18" i="14"/>
  <c r="C17" i="14"/>
  <c r="C16" i="14"/>
  <c r="C5" i="14"/>
  <c r="C4" i="14"/>
  <c r="C3" i="14"/>
  <c r="C2" i="14"/>
  <c r="R235" i="4"/>
  <c r="R77" i="4"/>
  <c r="R74" i="4"/>
  <c r="R4" i="4" l="1"/>
  <c r="S4" i="4" s="1"/>
  <c r="R55" i="4"/>
  <c r="S55" i="4" s="1"/>
  <c r="R56" i="4"/>
  <c r="S56" i="4" s="1"/>
  <c r="R57" i="4"/>
  <c r="S57" i="4" s="1"/>
  <c r="R58" i="4"/>
  <c r="S58" i="4" s="1"/>
  <c r="R59" i="4"/>
  <c r="S59" i="4" s="1"/>
  <c r="R60" i="4"/>
  <c r="S60" i="4" s="1"/>
  <c r="R61" i="4"/>
  <c r="S61" i="4" s="1"/>
  <c r="R62" i="4"/>
  <c r="S62" i="4" s="1"/>
  <c r="R63" i="4"/>
  <c r="S63" i="4" s="1"/>
  <c r="R64" i="4"/>
  <c r="S64" i="4" s="1"/>
  <c r="R65" i="4"/>
  <c r="S65" i="4" s="1"/>
  <c r="R66" i="4"/>
  <c r="S66" i="4" s="1"/>
  <c r="R67" i="4"/>
  <c r="S67" i="4" s="1"/>
  <c r="R68" i="4"/>
  <c r="S68" i="4" s="1"/>
  <c r="R70" i="4"/>
  <c r="S70" i="4" s="1"/>
  <c r="R69" i="4"/>
  <c r="S69" i="4" s="1"/>
  <c r="R71" i="4"/>
  <c r="S71" i="4" s="1"/>
  <c r="R72" i="4"/>
  <c r="S72" i="4" s="1"/>
  <c r="R73" i="4"/>
  <c r="S73" i="4" s="1"/>
  <c r="S74" i="4"/>
  <c r="R75" i="4"/>
  <c r="S75" i="4" s="1"/>
  <c r="R76" i="4"/>
  <c r="S76" i="4" s="1"/>
  <c r="S77" i="4"/>
  <c r="R78" i="4"/>
  <c r="S78" i="4" s="1"/>
  <c r="R79" i="4"/>
  <c r="S79" i="4" s="1"/>
  <c r="R80" i="4"/>
  <c r="S80" i="4" s="1"/>
  <c r="R81" i="4"/>
  <c r="S81" i="4" s="1"/>
  <c r="R82" i="4"/>
  <c r="S82" i="4" s="1"/>
  <c r="R83" i="4"/>
  <c r="S83" i="4" s="1"/>
  <c r="R84" i="4"/>
  <c r="S84" i="4" s="1"/>
  <c r="R85" i="4"/>
  <c r="S85" i="4" s="1"/>
  <c r="R86" i="4"/>
  <c r="S86" i="4" s="1"/>
  <c r="R87" i="4"/>
  <c r="S87" i="4" s="1"/>
  <c r="R88" i="4"/>
  <c r="S88" i="4" s="1"/>
  <c r="R89" i="4"/>
  <c r="S89" i="4" s="1"/>
  <c r="R90" i="4"/>
  <c r="S90" i="4" s="1"/>
  <c r="R91" i="4"/>
  <c r="S91" i="4" s="1"/>
  <c r="R92" i="4"/>
  <c r="S92" i="4" s="1"/>
  <c r="R93" i="4"/>
  <c r="S93" i="4" s="1"/>
  <c r="R95" i="4"/>
  <c r="S95" i="4" s="1"/>
  <c r="R94" i="4"/>
  <c r="S94" i="4" s="1"/>
  <c r="R96" i="4"/>
  <c r="S96" i="4" s="1"/>
  <c r="R97" i="4"/>
  <c r="S97" i="4" s="1"/>
  <c r="R98" i="4"/>
  <c r="S98" i="4" s="1"/>
  <c r="R99" i="4"/>
  <c r="S99" i="4" s="1"/>
  <c r="R100" i="4"/>
  <c r="S100" i="4" s="1"/>
  <c r="R101" i="4"/>
  <c r="S101" i="4" s="1"/>
  <c r="R102" i="4"/>
  <c r="S102" i="4" s="1"/>
  <c r="R103" i="4"/>
  <c r="S103" i="4" s="1"/>
  <c r="R104" i="4"/>
  <c r="S104" i="4" s="1"/>
  <c r="R105" i="4"/>
  <c r="S105" i="4" s="1"/>
  <c r="R106" i="4"/>
  <c r="S106" i="4" s="1"/>
  <c r="R107" i="4"/>
  <c r="S107" i="4" s="1"/>
  <c r="R108" i="4"/>
  <c r="S108" i="4" s="1"/>
  <c r="R109" i="4"/>
  <c r="S109" i="4" s="1"/>
  <c r="R110" i="4"/>
  <c r="S110" i="4" s="1"/>
  <c r="R111" i="4"/>
  <c r="S111" i="4" s="1"/>
  <c r="R112" i="4"/>
  <c r="S112" i="4" s="1"/>
  <c r="R113" i="4"/>
  <c r="S113" i="4" s="1"/>
  <c r="R114" i="4"/>
  <c r="S114" i="4" s="1"/>
  <c r="R115" i="4"/>
  <c r="S115" i="4" s="1"/>
  <c r="R116" i="4"/>
  <c r="S116" i="4" s="1"/>
  <c r="R117" i="4"/>
  <c r="S117" i="4" s="1"/>
  <c r="R118" i="4"/>
  <c r="S118" i="4" s="1"/>
  <c r="R119" i="4"/>
  <c r="S119" i="4" s="1"/>
  <c r="R120" i="4"/>
  <c r="S120" i="4" s="1"/>
  <c r="R121" i="4"/>
  <c r="S121" i="4" s="1"/>
  <c r="R122" i="4"/>
  <c r="S122" i="4" s="1"/>
  <c r="R123" i="4"/>
  <c r="S123" i="4" s="1"/>
  <c r="R124" i="4"/>
  <c r="S124" i="4" s="1"/>
  <c r="R125" i="4"/>
  <c r="S125" i="4" s="1"/>
  <c r="R126" i="4"/>
  <c r="S126" i="4" s="1"/>
  <c r="R127" i="4"/>
  <c r="S127" i="4" s="1"/>
  <c r="R128" i="4"/>
  <c r="S128" i="4" s="1"/>
  <c r="R129" i="4"/>
  <c r="S129" i="4" s="1"/>
  <c r="R130" i="4"/>
  <c r="S130" i="4" s="1"/>
  <c r="R131" i="4"/>
  <c r="S131" i="4" s="1"/>
  <c r="R132" i="4"/>
  <c r="S132" i="4" s="1"/>
  <c r="R133" i="4"/>
  <c r="S133" i="4" s="1"/>
  <c r="R134" i="4"/>
  <c r="S134" i="4" s="1"/>
  <c r="R135" i="4"/>
  <c r="S135" i="4" s="1"/>
  <c r="R136" i="4"/>
  <c r="S136" i="4" s="1"/>
  <c r="R137" i="4"/>
  <c r="S137" i="4" s="1"/>
  <c r="R138" i="4"/>
  <c r="S138" i="4" s="1"/>
  <c r="R139" i="4"/>
  <c r="S139" i="4" s="1"/>
  <c r="R140" i="4"/>
  <c r="S140" i="4" s="1"/>
  <c r="R141" i="4"/>
  <c r="S141" i="4" s="1"/>
  <c r="R142" i="4"/>
  <c r="S142" i="4" s="1"/>
  <c r="R143" i="4"/>
  <c r="S143" i="4" s="1"/>
  <c r="R144" i="4"/>
  <c r="S144" i="4" s="1"/>
  <c r="R145" i="4"/>
  <c r="S145" i="4" s="1"/>
  <c r="R146" i="4"/>
  <c r="S146" i="4" s="1"/>
  <c r="R147" i="4"/>
  <c r="S147" i="4" s="1"/>
  <c r="R148" i="4"/>
  <c r="S148" i="4" s="1"/>
  <c r="R149" i="4"/>
  <c r="S149" i="4" s="1"/>
  <c r="R150" i="4"/>
  <c r="S150" i="4" s="1"/>
  <c r="R151" i="4"/>
  <c r="S151" i="4" s="1"/>
  <c r="R152" i="4"/>
  <c r="S152" i="4" s="1"/>
  <c r="R153" i="4"/>
  <c r="S153" i="4" s="1"/>
  <c r="R154" i="4"/>
  <c r="S154" i="4" s="1"/>
  <c r="R3" i="4"/>
  <c r="S3" i="4" s="1"/>
  <c r="R155" i="4"/>
  <c r="S155" i="4" s="1"/>
  <c r="R156" i="4"/>
  <c r="S156" i="4" s="1"/>
  <c r="R157" i="4"/>
  <c r="S157" i="4" s="1"/>
  <c r="R158" i="4"/>
  <c r="S158" i="4" s="1"/>
  <c r="R159" i="4"/>
  <c r="S159" i="4" s="1"/>
  <c r="R160" i="4"/>
  <c r="S160" i="4" s="1"/>
  <c r="R161" i="4"/>
  <c r="S161" i="4" s="1"/>
  <c r="R162" i="4"/>
  <c r="S162" i="4" s="1"/>
  <c r="R163" i="4"/>
  <c r="S163" i="4" s="1"/>
  <c r="R164" i="4"/>
  <c r="S164" i="4" s="1"/>
  <c r="R165" i="4"/>
  <c r="S165" i="4" s="1"/>
  <c r="R166" i="4"/>
  <c r="S166" i="4" s="1"/>
  <c r="R167" i="4"/>
  <c r="S167" i="4" s="1"/>
  <c r="R168" i="4"/>
  <c r="S168" i="4" s="1"/>
  <c r="R169" i="4"/>
  <c r="S169" i="4" s="1"/>
  <c r="R170" i="4"/>
  <c r="S170" i="4" s="1"/>
  <c r="R171" i="4"/>
  <c r="S171" i="4" s="1"/>
  <c r="R172" i="4"/>
  <c r="S172" i="4" s="1"/>
  <c r="R173" i="4"/>
  <c r="S173" i="4" s="1"/>
  <c r="R174" i="4"/>
  <c r="S174" i="4" s="1"/>
  <c r="R175" i="4"/>
  <c r="S175" i="4" s="1"/>
  <c r="R176" i="4"/>
  <c r="S176" i="4" s="1"/>
  <c r="R177" i="4"/>
  <c r="S177" i="4" s="1"/>
  <c r="R178" i="4"/>
  <c r="S178" i="4" s="1"/>
  <c r="R179" i="4"/>
  <c r="S179" i="4" s="1"/>
  <c r="R180" i="4"/>
  <c r="S180" i="4" s="1"/>
  <c r="R181" i="4"/>
  <c r="S181" i="4" s="1"/>
  <c r="R182" i="4"/>
  <c r="S182" i="4" s="1"/>
  <c r="R183" i="4"/>
  <c r="S183" i="4" s="1"/>
  <c r="R184" i="4"/>
  <c r="S184" i="4" s="1"/>
  <c r="R185" i="4"/>
  <c r="S185" i="4" s="1"/>
  <c r="R186" i="4"/>
  <c r="S186" i="4" s="1"/>
  <c r="R187" i="4"/>
  <c r="S187" i="4" s="1"/>
  <c r="R188" i="4"/>
  <c r="S188" i="4" s="1"/>
  <c r="R189" i="4"/>
  <c r="S189" i="4" s="1"/>
  <c r="R190" i="4"/>
  <c r="S190" i="4" s="1"/>
  <c r="R191" i="4"/>
  <c r="S191" i="4" s="1"/>
  <c r="R192" i="4"/>
  <c r="S192" i="4" s="1"/>
  <c r="R193" i="4"/>
  <c r="S193" i="4" s="1"/>
  <c r="R194" i="4"/>
  <c r="S194" i="4" s="1"/>
  <c r="R195" i="4"/>
  <c r="S195" i="4" s="1"/>
  <c r="R196" i="4"/>
  <c r="S196" i="4" s="1"/>
  <c r="R197" i="4"/>
  <c r="S197" i="4" s="1"/>
  <c r="R198" i="4"/>
  <c r="S198" i="4" s="1"/>
  <c r="R199" i="4"/>
  <c r="S199" i="4" s="1"/>
  <c r="R200" i="4"/>
  <c r="S200" i="4" s="1"/>
  <c r="R201" i="4"/>
  <c r="S201" i="4" s="1"/>
  <c r="R202" i="4"/>
  <c r="S202" i="4" s="1"/>
  <c r="R203" i="4"/>
  <c r="S203" i="4" s="1"/>
  <c r="R204" i="4"/>
  <c r="S204" i="4" s="1"/>
  <c r="R205" i="4"/>
  <c r="S205" i="4" s="1"/>
  <c r="R206" i="4"/>
  <c r="S206" i="4" s="1"/>
  <c r="R207" i="4"/>
  <c r="S207" i="4" s="1"/>
  <c r="R208" i="4"/>
  <c r="S208" i="4" s="1"/>
  <c r="R209" i="4"/>
  <c r="S209" i="4" s="1"/>
  <c r="R210" i="4"/>
  <c r="S210" i="4" s="1"/>
  <c r="R211" i="4"/>
  <c r="S211" i="4" s="1"/>
  <c r="R212" i="4"/>
  <c r="S212" i="4" s="1"/>
  <c r="R213" i="4"/>
  <c r="S213" i="4" s="1"/>
  <c r="R214" i="4"/>
  <c r="S214" i="4" s="1"/>
  <c r="R215" i="4"/>
  <c r="S215" i="4" s="1"/>
  <c r="R216" i="4"/>
  <c r="S216" i="4" s="1"/>
  <c r="R217" i="4"/>
  <c r="S217" i="4" s="1"/>
  <c r="R218" i="4"/>
  <c r="S218" i="4" s="1"/>
  <c r="R219" i="4"/>
  <c r="S219" i="4" s="1"/>
  <c r="R220" i="4"/>
  <c r="S220" i="4" s="1"/>
  <c r="R221" i="4"/>
  <c r="S221" i="4" s="1"/>
  <c r="R222" i="4"/>
  <c r="S222" i="4" s="1"/>
  <c r="R223" i="4"/>
  <c r="S223" i="4" s="1"/>
  <c r="R224" i="4"/>
  <c r="S224" i="4" s="1"/>
  <c r="R225" i="4"/>
  <c r="S225" i="4" s="1"/>
  <c r="R226" i="4"/>
  <c r="S226" i="4" s="1"/>
  <c r="R227" i="4"/>
  <c r="S227" i="4" s="1"/>
  <c r="R228" i="4"/>
  <c r="S228" i="4" s="1"/>
  <c r="R229" i="4"/>
  <c r="S229" i="4" s="1"/>
  <c r="R230" i="4"/>
  <c r="S230" i="4" s="1"/>
  <c r="R231" i="4"/>
  <c r="S231" i="4" s="1"/>
  <c r="R232" i="4"/>
  <c r="S232" i="4" s="1"/>
  <c r="R233" i="4"/>
  <c r="S233" i="4" s="1"/>
  <c r="R234" i="4"/>
  <c r="S234" i="4" s="1"/>
  <c r="S235" i="4"/>
  <c r="R236" i="4"/>
  <c r="S236" i="4" s="1"/>
  <c r="R237" i="4"/>
  <c r="S237" i="4" s="1"/>
  <c r="R238" i="4"/>
  <c r="S238" i="4" s="1"/>
  <c r="R239" i="4"/>
  <c r="S239" i="4" s="1"/>
  <c r="R240" i="4"/>
  <c r="S240" i="4" s="1"/>
  <c r="R241" i="4"/>
  <c r="S241" i="4" s="1"/>
  <c r="R242" i="4"/>
  <c r="S242" i="4" s="1"/>
  <c r="R243" i="4"/>
  <c r="S243" i="4" s="1"/>
  <c r="R244" i="4"/>
  <c r="S244" i="4" s="1"/>
  <c r="R245" i="4"/>
  <c r="S245" i="4" s="1"/>
  <c r="R246" i="4"/>
  <c r="S246" i="4" s="1"/>
  <c r="R247" i="4"/>
  <c r="S247" i="4" s="1"/>
  <c r="R248" i="4"/>
  <c r="S248" i="4" s="1"/>
  <c r="R249" i="4"/>
  <c r="S249" i="4" s="1"/>
  <c r="R250" i="4"/>
  <c r="S250" i="4" s="1"/>
  <c r="R251" i="4"/>
  <c r="S251" i="4" s="1"/>
  <c r="R252" i="4"/>
  <c r="S252" i="4" s="1"/>
  <c r="R253" i="4"/>
  <c r="S253" i="4" s="1"/>
  <c r="R6" i="4"/>
  <c r="S6" i="4" s="1"/>
  <c r="R7" i="4"/>
  <c r="S7" i="4" s="1"/>
  <c r="R2" i="4"/>
  <c r="S2" i="4" s="1"/>
  <c r="R8" i="4"/>
  <c r="S8" i="4" s="1"/>
  <c r="R9" i="4"/>
  <c r="S9" i="4" s="1"/>
  <c r="R10" i="4"/>
  <c r="S10" i="4" s="1"/>
  <c r="R11" i="4"/>
  <c r="S11" i="4" s="1"/>
  <c r="R12" i="4"/>
  <c r="S12" i="4" s="1"/>
  <c r="R13" i="4"/>
  <c r="S13" i="4" s="1"/>
  <c r="R14" i="4"/>
  <c r="S14" i="4" s="1"/>
  <c r="R15" i="4"/>
  <c r="S15" i="4" s="1"/>
  <c r="R16" i="4"/>
  <c r="S16" i="4" s="1"/>
  <c r="R17" i="4"/>
  <c r="S17" i="4" s="1"/>
  <c r="R18" i="4"/>
  <c r="S18" i="4" s="1"/>
  <c r="R19" i="4"/>
  <c r="S19" i="4" s="1"/>
  <c r="R20" i="4"/>
  <c r="S20" i="4" s="1"/>
  <c r="R21" i="4"/>
  <c r="S21" i="4" s="1"/>
  <c r="R22" i="4"/>
  <c r="S22" i="4" s="1"/>
  <c r="R23" i="4"/>
  <c r="S23" i="4" s="1"/>
  <c r="R24" i="4"/>
  <c r="S24" i="4" s="1"/>
  <c r="R25" i="4"/>
  <c r="S25" i="4" s="1"/>
  <c r="R26" i="4"/>
  <c r="S26" i="4" s="1"/>
  <c r="R27" i="4"/>
  <c r="S27" i="4" s="1"/>
  <c r="R28" i="4"/>
  <c r="S28" i="4" s="1"/>
  <c r="R29" i="4"/>
  <c r="S29" i="4" s="1"/>
  <c r="R30" i="4"/>
  <c r="S30" i="4" s="1"/>
  <c r="R31" i="4"/>
  <c r="S31" i="4" s="1"/>
  <c r="R32" i="4"/>
  <c r="S32" i="4" s="1"/>
  <c r="R33" i="4"/>
  <c r="S33" i="4" s="1"/>
  <c r="R34" i="4"/>
  <c r="S34" i="4" s="1"/>
  <c r="R35" i="4"/>
  <c r="S35" i="4" s="1"/>
  <c r="R36" i="4"/>
  <c r="S36" i="4" s="1"/>
  <c r="R37" i="4"/>
  <c r="S37" i="4" s="1"/>
  <c r="R38" i="4"/>
  <c r="S38" i="4" s="1"/>
  <c r="R39" i="4"/>
  <c r="S39" i="4" s="1"/>
  <c r="R40" i="4"/>
  <c r="S40" i="4" s="1"/>
  <c r="R41" i="4"/>
  <c r="S41" i="4" s="1"/>
  <c r="R42" i="4"/>
  <c r="S42" i="4" s="1"/>
  <c r="R43" i="4"/>
  <c r="S43" i="4" s="1"/>
  <c r="R44" i="4"/>
  <c r="S44" i="4" s="1"/>
  <c r="R45" i="4"/>
  <c r="S45" i="4" s="1"/>
  <c r="R46" i="4"/>
  <c r="S46" i="4" s="1"/>
  <c r="R47" i="4"/>
  <c r="S47" i="4" s="1"/>
  <c r="R48" i="4"/>
  <c r="S48" i="4" s="1"/>
  <c r="R49" i="4"/>
  <c r="S49" i="4" s="1"/>
  <c r="R50" i="4"/>
  <c r="S50" i="4" s="1"/>
  <c r="R51" i="4"/>
  <c r="S51" i="4" s="1"/>
  <c r="R52" i="4"/>
  <c r="S52" i="4" s="1"/>
  <c r="R53" i="4"/>
  <c r="S53" i="4" s="1"/>
  <c r="R54" i="4"/>
  <c r="S54" i="4" s="1"/>
  <c r="R5" i="4"/>
  <c r="S5" i="4" s="1"/>
</calcChain>
</file>

<file path=xl/sharedStrings.xml><?xml version="1.0" encoding="utf-8"?>
<sst xmlns="http://schemas.openxmlformats.org/spreadsheetml/2006/main" count="10288" uniqueCount="3481">
  <si>
    <t>Listado de radicados</t>
  </si>
  <si>
    <t>#</t>
  </si>
  <si>
    <t>Tipo radicado</t>
  </si>
  <si>
    <t>Número de radicado</t>
  </si>
  <si>
    <t>Fecha creación</t>
  </si>
  <si>
    <t>Cliente</t>
  </si>
  <si>
    <t>Asunto</t>
  </si>
  <si>
    <t>Tipo documental</t>
  </si>
  <si>
    <t>Fecha vencimiento</t>
  </si>
  <si>
    <t>Prioridad</t>
  </si>
  <si>
    <t>Documento</t>
  </si>
  <si>
    <t>Estado</t>
  </si>
  <si>
    <t>PQRS</t>
  </si>
  <si>
    <t>peticion de interes particular</t>
  </si>
  <si>
    <t>SALIDA</t>
  </si>
  <si>
    <t>comunicación oficial</t>
  </si>
  <si>
    <t>COMUNICACIONES INTERNAS</t>
  </si>
  <si>
    <t>Director General</t>
  </si>
  <si>
    <t>informe detallado</t>
  </si>
  <si>
    <t>informe</t>
  </si>
  <si>
    <t>proyectos</t>
  </si>
  <si>
    <t>CUERPO DE BOMBEROS VOLUNTARIOS DE GUAMO  sin información</t>
  </si>
  <si>
    <t>solicitud de información pública</t>
  </si>
  <si>
    <t>VEEDURIA BOMBERIL  --</t>
  </si>
  <si>
    <t>DERECHO DE PETICIÓN</t>
  </si>
  <si>
    <t>CUERPO DE BOMBEROS VOLUNTARIOS DE VILLAVICENCIO  Alvarez</t>
  </si>
  <si>
    <t>peticion de interes general</t>
  </si>
  <si>
    <t>MINISTERIO DE HACIENDA  sin información</t>
  </si>
  <si>
    <t>Derecho de Petición</t>
  </si>
  <si>
    <t>CUERPO DE BOMBEROS VOLUNTARIOS DE LA UNION  VALLE  HERRERA HERRERA</t>
  </si>
  <si>
    <t>Solicitud registro/Escuela de Formación Bomberil IETDH La Union, Valle</t>
  </si>
  <si>
    <t>CUERPO DE BOMBEROS VOLUNTARIOS DE VILLAVICENCIO  WILLIAM ALVAREZ</t>
  </si>
  <si>
    <t>CUERPO DE BOMBEROS VOLUNTARIOS DE CHINCHINA  nathaly  sanchez</t>
  </si>
  <si>
    <t>HEIMCORE  --</t>
  </si>
  <si>
    <t>UNIDAD PARA LA GESTION  DEL RIESGO</t>
  </si>
  <si>
    <t>ROSSANA -- VERGARA --</t>
  </si>
  <si>
    <t>ALCALDÍA BARRANCA DE UPÍA  -- --</t>
  </si>
  <si>
    <t>JORGE  NUÑEZ SARMIENTO</t>
  </si>
  <si>
    <t>denuncia</t>
  </si>
  <si>
    <t>MINISTERIO DE INTERIOR PQRSD  -- --</t>
  </si>
  <si>
    <t>CUERPO DE BOMBEROS VOLUNTARIOS MONTENEGRO  sin información bomberosvoluntariosmontenegro@gmail.com</t>
  </si>
  <si>
    <t>anónimo anónimo</t>
  </si>
  <si>
    <t>HARBEY -- RAMIREZ --</t>
  </si>
  <si>
    <t>JULIAN  PARRA</t>
  </si>
  <si>
    <t>CUERPO DE BOMBEROS VOLUNTARIOS DE FLORENCIA  William Álvarez Lozada</t>
  </si>
  <si>
    <t>DELEGACION DEPARTAMENTAL DE BOMBEROS CUNDINAMARCA  sin información</t>
  </si>
  <si>
    <t>CUERPO DE BOMBEROS VOLUNTARIOS DE CALIMA EL DARIEN  RODRIGO HERNANDEZ</t>
  </si>
  <si>
    <t>ESCUELA SURCOLOMBIANA DE BOMBEROS - PITALITO  sin información</t>
  </si>
  <si>
    <t>UNIDAD ADMINISTRATIVA ESPECIAL CUERPO OFICIAL DE BOMBEROS DE BOGOTA UAECOB  sin información mmperez@bomberosbogota.gov.co</t>
  </si>
  <si>
    <t>AERONAUTICA CIVIL FRANKLIN --</t>
  </si>
  <si>
    <t>CUERPO DE BOMBEROS VOLUNTARIOS DE LA DORADA , SAN MIGUEL - PUTUMAYO  sin información</t>
  </si>
  <si>
    <t>CUERPO DE BOMBEROS VOLUNTARIOS DE PUERTO RICO - META  CONDE</t>
  </si>
  <si>
    <t>SOLICITUD REGISTRO</t>
  </si>
  <si>
    <t>CUERPO DE BOMBEROS VOLUNTARIOS FLORIDABLANCA  FORMACIóN INTERNA</t>
  </si>
  <si>
    <t>UNGRD  -- --</t>
  </si>
  <si>
    <t>CUERPO DE BOMBEROS VOLUNTARIOS DE ARBELAEZ - CUNDINAMARCA  sin información</t>
  </si>
  <si>
    <t>CUERPO DE BOMBEROS VOLUNTARIOS FLORIDABLANCA  sin información</t>
  </si>
  <si>
    <t>CUERPO DE BOMBEROS VOLUNTARIOS DE VILLAMARIA  CALDAS</t>
  </si>
  <si>
    <t>CUERPO DE BOMBEROS VOLUNTARIOS DE LA MESA  ----</t>
  </si>
  <si>
    <t>Solicitud</t>
  </si>
  <si>
    <t>CUERPO DE BOMBEROS VOLUNTARIOS DE VILLA RICA - CAUCA  sin información</t>
  </si>
  <si>
    <t>CUERPO DE BOMBEROS VOLUNTARIOS DE SANTA MARTA  Fabian Andrés Ramírez Ferrer capacitacionesbomberos2016@gmail.com</t>
  </si>
  <si>
    <t>CUERPO OFICIAL DE BOMBEROS DE IBAGUE - TOLIMA  sin información</t>
  </si>
  <si>
    <t>CUERPO DE BOMBEROS VOLUNTARIOS VOLUNTARIOS DE SABANALARGA  SABANALARGA ATLÁNTICO</t>
  </si>
  <si>
    <t>CUERPO DE BOMBEROS VOLUNTARIOS DE CALAMAR BOLIVAR  sin información</t>
  </si>
  <si>
    <t>DERECHO DE PETICION: AVALES</t>
  </si>
  <si>
    <t>CUERPO DE BOMBEROS VOLUNTARIOS DE GÉNOVA  VIDALES</t>
  </si>
  <si>
    <t>CUERPO DE BOMBEROS VOLUNTARIOS DE LA CEJA  sin información</t>
  </si>
  <si>
    <t>SECRETARIA DE PLANECION   --</t>
  </si>
  <si>
    <t>CUERPO DE BOMBEROS VOLUNTARIOS DE YOPAL  sin información</t>
  </si>
  <si>
    <t>CUERPO DE BOMBEROS VOLUNTARIOS DE COGUA  --</t>
  </si>
  <si>
    <t>CNSC - COMISION NACIONAL DEL SERVICIO CIVIL  sin información</t>
  </si>
  <si>
    <t>CUERPO DE BOMBEROS VOLUNTARIOS DE ITAGUÍ  sin información</t>
  </si>
  <si>
    <t>Solicitud curso PON presencial Cuerpo de Bomberos Voluntarios de Itagüí</t>
  </si>
  <si>
    <t>CUERPO DE BOMBEROS VOLUNTARIOS DE AQUITANIA - BOYACA  sin información</t>
  </si>
  <si>
    <t>CUERPO DE BOMBEROS VOLUNTARIOS DE SAN VICENTE DE CHUCURI</t>
  </si>
  <si>
    <t>CUERPO DE BOMBEROS VOLUNTARIOS DE ALBANIA - CAQUETA  sin información</t>
  </si>
  <si>
    <t>LUIS GONZALO -- RESTREPO</t>
  </si>
  <si>
    <t>CUERPO DE BOMBEROS VOLUNTARIOS DE NEIVA  ---</t>
  </si>
  <si>
    <t>CUERPO DE BOMBEROS VOLUNTARIOS DE ARMENIA QUINDIO  JORGE URREA</t>
  </si>
  <si>
    <t>NOTIFICACIONES JUDICIALES  sin información</t>
  </si>
  <si>
    <t>HUBERT DE JESUS TORRES BEDOYA</t>
  </si>
  <si>
    <t>ESCUELA DE CAPACITCION CUERPO DE BOMBEROS VOLUNTARIOS DE CUCUTA  --</t>
  </si>
  <si>
    <t>UNIDAD ADMINISTRATIVA ESPECIAL CUERPO OFICIAL DE BOMBEROS DE BOGOTA UAECOB  sin información phenao@bomberosbogota.gov.co</t>
  </si>
  <si>
    <t>LUIS FERNANDO -- --</t>
  </si>
  <si>
    <t>CUERPO DE BOMBEROS VOLUNTARIOS MADRID  sin información</t>
  </si>
  <si>
    <t>UAE - CUERPO OFICIAL DE BOMBEROS DE BOGOTA  sin información</t>
  </si>
  <si>
    <t>ACUEDUCTO Y ALCANTARILLADO DE BOGOTÁ  PEDROP</t>
  </si>
  <si>
    <t>petición interés particular</t>
  </si>
  <si>
    <t>CUERPO DE BOMBEROS VOLUNTARIOS DE AGUAZUL  --</t>
  </si>
  <si>
    <t>CUERPO DE BOMBEROS VOLUNTARIOS DE AGUAZUL  sin información</t>
  </si>
  <si>
    <t>ESCUELA NACIONAL DE BOMBEROS VALLEDUPAR  -- --</t>
  </si>
  <si>
    <t>CUERPO DE BOMBEROS VOLUNTARIOS DE ENTRERRIOS  sin información</t>
  </si>
  <si>
    <t>queja</t>
  </si>
  <si>
    <t>respuesta</t>
  </si>
  <si>
    <t>IVAN ALEXANDER -- --</t>
  </si>
  <si>
    <t>SEGURIDAD NUEVA ERA LTDA  -- --</t>
  </si>
  <si>
    <t>CUERPO DE BOMBEROS VOLUNTARIOS DE TUTA  sin información</t>
  </si>
  <si>
    <t>CONTRALORIA GENERAL DE LA REPUBLICA  mercy.martinez@contraloria.gov.co</t>
  </si>
  <si>
    <t>CUERPO DE BOMBEROS DE SALAMINA  sin información bomberosalamina@hotmail.es</t>
  </si>
  <si>
    <t>DEPARTAMENTO DE EDUCACIóN CBV TULUá  sin información</t>
  </si>
  <si>
    <t>DELEGACION DEPARTAMENTAL DE BOMBEROS DE SUCRE  sin información</t>
  </si>
  <si>
    <t>Solicitud registro / UAE Cuerpo Oficial Bomberos Bogotá</t>
  </si>
  <si>
    <t>FIRMA CERTIFICADOS</t>
  </si>
  <si>
    <t>ORGANIZACIÓN TERPEL S.A.  MARYLUZ VELOZA</t>
  </si>
  <si>
    <t>MINISTERIO DEL INTERIOR  -- correspondencia@mininterior.gov.co</t>
  </si>
  <si>
    <t>Solicitud Aval y Nuevo Registro</t>
  </si>
  <si>
    <t>SOLICITUD REGISTRO ESCUELA VILLAVICENCIO</t>
  </si>
  <si>
    <t>CUERPO DE BOMBEROS VOLUNTARIOS DE EL CARMEN DEL VIBORAL  sin información</t>
  </si>
  <si>
    <t>solicitud de registro para curso de formación para bombero</t>
  </si>
  <si>
    <t>CBV DAGUA VALLE --</t>
  </si>
  <si>
    <t>FRANCISCO JAVIER -- --</t>
  </si>
  <si>
    <t>ALCALDIA  COMBITA</t>
  </si>
  <si>
    <t>CUERPO DE BOMBEROS VOLUNTARIOS DE LA HORMIGA  JORGE ELIECER OSORIO</t>
  </si>
  <si>
    <t>SOLICITUD DE INFORMACION</t>
  </si>
  <si>
    <t>MULTIPACK MS S.A.S --</t>
  </si>
  <si>
    <t>RAQUEL  MARIA MUÑOZ</t>
  </si>
  <si>
    <t>Derecho de petición.</t>
  </si>
  <si>
    <t>CUERPO DE BOMBEROS VOLUNTARIOS DE LETICIA  --</t>
  </si>
  <si>
    <t>CITEL -- -- --</t>
  </si>
  <si>
    <t>proyecto</t>
  </si>
  <si>
    <t>COORDINACION DEPARTAMENTAL DE BOMBEROS DEL ATLANTICO  -- --</t>
  </si>
  <si>
    <t>CUERPO DE BOMBEROS VOLUNTARIOS DE CALOTO - CAUCA  sin información bomberosvoluntarioscaloto@gmail.com</t>
  </si>
  <si>
    <t>Nataly Salas Casallas</t>
  </si>
  <si>
    <t>Solicitud Certificación laboral</t>
  </si>
  <si>
    <t>PROCURADURIA GENERAL DE LA NACION  sin información</t>
  </si>
  <si>
    <t>Visita especial expediente IUS-E-2023-511576 / IUS-D-2023-3124651 adelantada por la Dirección Nacional de Investigaciones Especiales de la Procuradurí...</t>
  </si>
  <si>
    <t>KEYLA YESENIA CORTES RODRIGUEZ</t>
  </si>
  <si>
    <t>CUENTA DE COBRO No. 01</t>
  </si>
  <si>
    <t>DIANA MARCELA SUAREZ JIMENEZ  sin información</t>
  </si>
  <si>
    <t>CUERPO DE BOMBEROS VOLUNTARIOS DE YOTOCO  sin información</t>
  </si>
  <si>
    <t>Registro Curso Introductorio en Línea Sistema Comando de Incidentes</t>
  </si>
  <si>
    <t>MINISTERIO DE INTERIOR oficinaasesorajuridica@mininterior.gov.co OFICINA JURíDICA</t>
  </si>
  <si>
    <t>ANA LUCIA ARIAS</t>
  </si>
  <si>
    <t>COMUNICACIóN PRESIDENCIA DE LA REPúBLICA  -- --</t>
  </si>
  <si>
    <t>ALCALDIA MUNICIPAL DE PUERTO ASÍS - PUTUMAYO  -- --</t>
  </si>
  <si>
    <t>RICARDO  RUIZ MONROY</t>
  </si>
  <si>
    <t>Solicitud de información</t>
  </si>
  <si>
    <t>CUERPO DE BOMBEROS VOLUNTARIOS DE SABANAGRANDE  ---</t>
  </si>
  <si>
    <t>BENEMERITO CUERPO DE BOMBEROS VOLUNTARIOS DE IBAGUE  MORA</t>
  </si>
  <si>
    <t>COORDINACION EJECUTIVA DEPARTAMENTAL BOMBEROS BOLIVAR  sin información</t>
  </si>
  <si>
    <t>Derecho de petición</t>
  </si>
  <si>
    <t>derecho de peticion de documentos</t>
  </si>
  <si>
    <t>PERSONERIA MUNICIPAL DE  CHIA  -- --</t>
  </si>
  <si>
    <t>COMUNICA RADICADO 20240010000973</t>
  </si>
  <si>
    <t>CUERPO DE BOMBEROS VOLUNTARIOS DE DONCELLO  ---</t>
  </si>
  <si>
    <t>Carolina Almanza Mora</t>
  </si>
  <si>
    <t>Carlos Armando López Barrera</t>
  </si>
  <si>
    <t>MANUEL ENRIQUE SALAZAR HERNANDEZ  sin información DELEGADO</t>
  </si>
  <si>
    <t>CUERPO DE BOMBEROS VOLUNTARIOS DE TRUJILLO - VALLE DEL CAUCA  -- --</t>
  </si>
  <si>
    <t>Nicolas   Londoño  Patarroyo</t>
  </si>
  <si>
    <t>ESTATUS LEGAL ESTACION B-29 BOMBEROS VOLUNTARIOS GUASCA</t>
  </si>
  <si>
    <t>Derecho de peticion</t>
  </si>
  <si>
    <t>FIRMA DE CERTIFICADOS</t>
  </si>
  <si>
    <t>CUERPO DE BOMBEROS VOLUNTARIOS DE SAN ANTONIO DEL TEQUENDAMA  sin información</t>
  </si>
  <si>
    <t>Claudia Quintero Franklin</t>
  </si>
  <si>
    <t>MANUEL JOSE -- --</t>
  </si>
  <si>
    <t>RV: OFRECIENDO NUESTROS PRODUCTOS Y SERVICIOS</t>
  </si>
  <si>
    <t>CUERPO DE BOMBEROS VOLUNTARIOS DE GUAYABETAL - CUNDINAMARCA  sin información</t>
  </si>
  <si>
    <t>DELEGACIÓN DEPARTAMENTAL DE BOMBEROS DE CORDOBA  sin información delegadocbcordoba@gmail.com</t>
  </si>
  <si>
    <t>CUERPO DE BOMBEROS VOLUNTARIOS DE VILLANUEVA - BOLIVAR  sin información</t>
  </si>
  <si>
    <t>CUENTA DE COBRO No 01</t>
  </si>
  <si>
    <t>MILTON GABRIEL VARGAS HERNANDEZ  -- --</t>
  </si>
  <si>
    <t>JHON JAIRO SANCHEZ MAZABUEL  -- --</t>
  </si>
  <si>
    <t>informes</t>
  </si>
  <si>
    <t>ARACELY ROJAS SALINAS</t>
  </si>
  <si>
    <t>derecho de peticion</t>
  </si>
  <si>
    <t>CUERPO DE BOMBEROS VOLUNTARIOS DE BORRERO AYERBE  -- --</t>
  </si>
  <si>
    <t>CONVENIO O CONTRATO CON EL MUNICIPIO</t>
  </si>
  <si>
    <t>CUERPO DE BOMBEROS VOLUNTARIOS CAQUEZA  sin información</t>
  </si>
  <si>
    <t>BRAYAN EDUARDO QUINTERO MENDIBLE</t>
  </si>
  <si>
    <t>CUERPO DE BOMBEROS VOLUNTARIOS DE TOLUVIEJO  CARLOS GARCIA</t>
  </si>
  <si>
    <t>CUERPO DE BOMBEROS VOLUNTARIOS DE FOMEQUE  -- --</t>
  </si>
  <si>
    <t>DERECHO DE PETICION N RECHAZO ROTUNDO Y SOLICITUD DE MEDIDAS DISCIPLINARIAS HACIA UN FUNCIONARIO DE LA ENTIDAD</t>
  </si>
  <si>
    <t>CUERPO DE BOMBEROS VOLUNTARIOS DE UBAQUE  sin información</t>
  </si>
  <si>
    <t>CUERPO DE BOMBEROS VOLUNTARIOS DE UNE - CUNDINAMARCA  sin información</t>
  </si>
  <si>
    <t>derecho petición</t>
  </si>
  <si>
    <t>CUERPO DE BOMBEROS VOLUNTARIOS DE VENTAQUEDAMA  -- --</t>
  </si>
  <si>
    <t>QUEJA CONTRA EL COMANDANTE DEL CUERPO DE BOMBEROS DEL MUNICIPIO DE SOCORRO SANTANDER</t>
  </si>
  <si>
    <t>SOLICITUD</t>
  </si>
  <si>
    <t>CUERPO DE BOMBEROS VOLUNTARIOS DE GALAN  --</t>
  </si>
  <si>
    <t>Respuesta circular 20242110102391 convenios</t>
  </si>
  <si>
    <t>CARLOS  DAVID VEGA</t>
  </si>
  <si>
    <t>DANIEL ENRIQUE PONCE  sin información DE</t>
  </si>
  <si>
    <t>Canal Oficial de Entrada</t>
  </si>
  <si>
    <t>Servicio de Entrada</t>
  </si>
  <si>
    <t>Departamento</t>
  </si>
  <si>
    <t>Peticionario</t>
  </si>
  <si>
    <t>Naturaleza jurídica del peticionario</t>
  </si>
  <si>
    <t>Tema de Consulta</t>
  </si>
  <si>
    <t>Responsable</t>
  </si>
  <si>
    <t>Área</t>
  </si>
  <si>
    <t>Dependencia</t>
  </si>
  <si>
    <t>Tipo de petición</t>
  </si>
  <si>
    <t>Tiempo de respuesta legal</t>
  </si>
  <si>
    <t>RADICADO</t>
  </si>
  <si>
    <t>Fecha</t>
  </si>
  <si>
    <t>Número de salida</t>
  </si>
  <si>
    <t>Fecha de salida</t>
  </si>
  <si>
    <t>Días hábiles</t>
  </si>
  <si>
    <t>Tiempo de atención</t>
  </si>
  <si>
    <t>Observaciones</t>
  </si>
  <si>
    <t>FECHA DIGITALIZACIÓN DOCUMENTO DE RESPUESTA</t>
  </si>
  <si>
    <t>TIPO DE DOCUMENTO SALIDA</t>
  </si>
  <si>
    <t>ENVIAR POR CORREO ELECTRÓNICO</t>
  </si>
  <si>
    <t>ENVIAR POR CORREO TERRESTRE #PLANILLA</t>
  </si>
  <si>
    <t>OBSERVACIONES ATENCIÓN CIUDADANO</t>
  </si>
  <si>
    <t>Fecha de seguimiento</t>
  </si>
  <si>
    <t>ENTRADA</t>
  </si>
  <si>
    <t>2024-114-000184-2</t>
  </si>
  <si>
    <t>2024-114-001093-5</t>
  </si>
  <si>
    <t>2024-114-001095-5</t>
  </si>
  <si>
    <t>2024-211-000147-1</t>
  </si>
  <si>
    <t>2024-114-001116-5</t>
  </si>
  <si>
    <t>2024-114-001117-5</t>
  </si>
  <si>
    <t>2024-114-001121-5</t>
  </si>
  <si>
    <t>2024-114-001122-5</t>
  </si>
  <si>
    <t>2024-114-001128-5</t>
  </si>
  <si>
    <t>2024-114-001130-5</t>
  </si>
  <si>
    <t>2024-114-001135-5</t>
  </si>
  <si>
    <t>2024-114-001136-5</t>
  </si>
  <si>
    <t>2024-211-000151-1</t>
  </si>
  <si>
    <t>2024-114-001158-5</t>
  </si>
  <si>
    <t>2024-114-001160-5</t>
  </si>
  <si>
    <t>2024-114-001161-5</t>
  </si>
  <si>
    <t>2024-114-001192-5</t>
  </si>
  <si>
    <t>2024-114-001194-5</t>
  </si>
  <si>
    <t>2024-211-000156-1</t>
  </si>
  <si>
    <t>2024-114-001203-5</t>
  </si>
  <si>
    <t>2024-114-001207-5</t>
  </si>
  <si>
    <t>2024-114-001212-5</t>
  </si>
  <si>
    <t>2024-114-001216-5</t>
  </si>
  <si>
    <t>2024-114-001217-5</t>
  </si>
  <si>
    <t>2024-114-001220-5</t>
  </si>
  <si>
    <t>2024-114-001222-5</t>
  </si>
  <si>
    <t>2024-114-001228-5</t>
  </si>
  <si>
    <t>2024-114-001236-5</t>
  </si>
  <si>
    <t>2024-114-001237-5</t>
  </si>
  <si>
    <t>2024-114-001241-5</t>
  </si>
  <si>
    <t>2024-114-001248-5</t>
  </si>
  <si>
    <t>2024-114-001249-5</t>
  </si>
  <si>
    <t>2024-114-001251-5</t>
  </si>
  <si>
    <t>2024-114-001253-5</t>
  </si>
  <si>
    <t>2024-114-001265-5</t>
  </si>
  <si>
    <t>2024-114-001270-5</t>
  </si>
  <si>
    <t>2024-114-001272-5</t>
  </si>
  <si>
    <t>2024-114-001273-5</t>
  </si>
  <si>
    <t>2024-114-001283-5</t>
  </si>
  <si>
    <t>2024-114-001286-5</t>
  </si>
  <si>
    <t>2024-114-001292-5</t>
  </si>
  <si>
    <t>2024-114-001297-5</t>
  </si>
  <si>
    <t>2024-114-001299-5</t>
  </si>
  <si>
    <t>2024-114-001301-5</t>
  </si>
  <si>
    <t>2024-114-001319-5</t>
  </si>
  <si>
    <t>2024-114-001322-5</t>
  </si>
  <si>
    <t>2024-114-001326-5</t>
  </si>
  <si>
    <t>2024-114-001330-5</t>
  </si>
  <si>
    <t>2024-114-001334-5</t>
  </si>
  <si>
    <t>2024-114-001348-5</t>
  </si>
  <si>
    <t>2024-114-001351-5</t>
  </si>
  <si>
    <t>2024-114-001353-5</t>
  </si>
  <si>
    <t>2024-114-000015-2</t>
  </si>
  <si>
    <t>2024-114-001366-5</t>
  </si>
  <si>
    <t>2024-114-001367-5</t>
  </si>
  <si>
    <t>2024-114-001370-5</t>
  </si>
  <si>
    <t>2024-114-000024-2</t>
  </si>
  <si>
    <t>2024-114-000030-2</t>
  </si>
  <si>
    <t>2024-114-000035-2</t>
  </si>
  <si>
    <t>2024-114-000037-2</t>
  </si>
  <si>
    <t>2024-114-001384-5</t>
  </si>
  <si>
    <t>2024-114-000038-2</t>
  </si>
  <si>
    <t>2024-114-001391-5</t>
  </si>
  <si>
    <t>2024-114-000046-2</t>
  </si>
  <si>
    <t>2024-114-001393-5</t>
  </si>
  <si>
    <t>2024-114-001399-5</t>
  </si>
  <si>
    <t>2024-114-001403-5</t>
  </si>
  <si>
    <t>2024-114-001405-5</t>
  </si>
  <si>
    <t>2024-114-001407-5</t>
  </si>
  <si>
    <t>2024-114-001410-5</t>
  </si>
  <si>
    <t>2024-114-001414-5</t>
  </si>
  <si>
    <t>2024-114-001416-5</t>
  </si>
  <si>
    <t>2024-114-000090-2</t>
  </si>
  <si>
    <t>2024-114-000092-2</t>
  </si>
  <si>
    <t>2024-114-001424-5</t>
  </si>
  <si>
    <t>2024-114-001426-5</t>
  </si>
  <si>
    <t>2024-114-000094-2</t>
  </si>
  <si>
    <t>2024-114-000097-2</t>
  </si>
  <si>
    <t>2024-114-001432-5</t>
  </si>
  <si>
    <t>2024-114-001435-5</t>
  </si>
  <si>
    <t>2024-114-000103-2</t>
  </si>
  <si>
    <t>2024-114-000104-2</t>
  </si>
  <si>
    <t>2024-114-000105-2</t>
  </si>
  <si>
    <t>2024-114-001441-5</t>
  </si>
  <si>
    <t>2024-114-000121-2</t>
  </si>
  <si>
    <t>2024-114-000126-2</t>
  </si>
  <si>
    <t>2024-114-000127-2</t>
  </si>
  <si>
    <t>2024-114-000129-2</t>
  </si>
  <si>
    <t>2024-114-000134-2</t>
  </si>
  <si>
    <t>2024-114-000136-2</t>
  </si>
  <si>
    <t>2024-114-000137-2</t>
  </si>
  <si>
    <t>2024-114-001457-5</t>
  </si>
  <si>
    <t>2024-114-001459-5</t>
  </si>
  <si>
    <t>2024-114-001461-5</t>
  </si>
  <si>
    <t>2024-114-000141-2</t>
  </si>
  <si>
    <t>2024-114-000147-2</t>
  </si>
  <si>
    <t>2024-114-000151-2</t>
  </si>
  <si>
    <t>2024-114-000154-2</t>
  </si>
  <si>
    <t>2024-114-001473-5</t>
  </si>
  <si>
    <t>2024-114-001476-5</t>
  </si>
  <si>
    <t>2024-114-000165-2</t>
  </si>
  <si>
    <t>2024-114-000168-2</t>
  </si>
  <si>
    <t>2024-114-001479-5</t>
  </si>
  <si>
    <t>2024-114-000173-2</t>
  </si>
  <si>
    <t>2024-114-000175-2</t>
  </si>
  <si>
    <t>2024-114-000179-2</t>
  </si>
  <si>
    <t>2024-114-000181-2</t>
  </si>
  <si>
    <t>2024-114-001483-5</t>
  </si>
  <si>
    <t>2024-114-001487-5</t>
  </si>
  <si>
    <t>2024-114-001488-5</t>
  </si>
  <si>
    <t>2024-114-001500-5</t>
  </si>
  <si>
    <t>2024-114-000195-2</t>
  </si>
  <si>
    <t>2024-114-000196-2</t>
  </si>
  <si>
    <t>2024-114-000197-2</t>
  </si>
  <si>
    <t>2024-114-000198-2</t>
  </si>
  <si>
    <t>2024-114-000201-2</t>
  </si>
  <si>
    <t>2024-114-000203-2</t>
  </si>
  <si>
    <t>2024-114-000204-2</t>
  </si>
  <si>
    <t>2024-114-001112-5</t>
  </si>
  <si>
    <t>2024-114-001305-5</t>
  </si>
  <si>
    <t>2024-114-001371-5</t>
  </si>
  <si>
    <t>2024-114-000130-2</t>
  </si>
  <si>
    <t>2024-114-001490-5</t>
  </si>
  <si>
    <t>2024-114-001492-5</t>
  </si>
  <si>
    <t>2024-114-001495-5</t>
  </si>
  <si>
    <t>2024-114-001497-5</t>
  </si>
  <si>
    <t>2024-114-001501-5</t>
  </si>
  <si>
    <t>2024-114-000199-2</t>
  </si>
  <si>
    <t>2024-114-001079-5</t>
  </si>
  <si>
    <t>2024-114-001144-5</t>
  </si>
  <si>
    <t>2024-114-001250-5</t>
  </si>
  <si>
    <t>2024-114-001252-5</t>
  </si>
  <si>
    <t>2024-212-000180-1</t>
  </si>
  <si>
    <t>2024-211-000187-1</t>
  </si>
  <si>
    <t>2024-211-000188-1</t>
  </si>
  <si>
    <t>2024-114-001354-5</t>
  </si>
  <si>
    <t>2024-114-001372-5</t>
  </si>
  <si>
    <t>2024-211-000205-1</t>
  </si>
  <si>
    <t>2024-114-000028-2</t>
  </si>
  <si>
    <t>2024-114-001385-5</t>
  </si>
  <si>
    <t>2024-211-000213-1</t>
  </si>
  <si>
    <t>2024-114-001395-5</t>
  </si>
  <si>
    <t>2024-211-000217-1</t>
  </si>
  <si>
    <t>2024-211-000222-1</t>
  </si>
  <si>
    <t>2024-211-000228-1</t>
  </si>
  <si>
    <t>2024-114-000078-2</t>
  </si>
  <si>
    <t>2024-313-000231-1</t>
  </si>
  <si>
    <t>2024-313-000233-1</t>
  </si>
  <si>
    <t>2024-313-000236-1</t>
  </si>
  <si>
    <t>2024-313-000237-1</t>
  </si>
  <si>
    <t>2024-313-000238-1</t>
  </si>
  <si>
    <t>2024-313-000239-1</t>
  </si>
  <si>
    <t>2024-313-000242-1</t>
  </si>
  <si>
    <t>2024-313-000247-1</t>
  </si>
  <si>
    <t>2024-313-000249-1</t>
  </si>
  <si>
    <t>2024-313-000250-1</t>
  </si>
  <si>
    <t>2024-313-000251-1</t>
  </si>
  <si>
    <t>2024-114-000091-2</t>
  </si>
  <si>
    <t>2024-114-001421-5</t>
  </si>
  <si>
    <t>2024-211-000255-1</t>
  </si>
  <si>
    <t>2024-211-000262-1</t>
  </si>
  <si>
    <t>2024-211-000264-1</t>
  </si>
  <si>
    <t>2024-313-000267-1</t>
  </si>
  <si>
    <t>2024-215-000266-1</t>
  </si>
  <si>
    <t>2024-313-000270-1</t>
  </si>
  <si>
    <t>2024-211-000272-1</t>
  </si>
  <si>
    <t>2024-215-000274-1</t>
  </si>
  <si>
    <t>2024-215-000275-1</t>
  </si>
  <si>
    <t>2024-215-000276-1</t>
  </si>
  <si>
    <t>2024-215-000277-1</t>
  </si>
  <si>
    <t>2024-114-001443-5</t>
  </si>
  <si>
    <t>2024-114-001444-5</t>
  </si>
  <si>
    <t>2024-211-000290-1</t>
  </si>
  <si>
    <t>2024-211-000292-1</t>
  </si>
  <si>
    <t>2024-114-001451-5</t>
  </si>
  <si>
    <t>2024-313-000296-1</t>
  </si>
  <si>
    <t>2024-313-000297-1</t>
  </si>
  <si>
    <t>2024-114-001460-5</t>
  </si>
  <si>
    <t>2024-215-000300-1</t>
  </si>
  <si>
    <t>2024-215-000301-1</t>
  </si>
  <si>
    <t>2024-215-000302-1</t>
  </si>
  <si>
    <t>2024-215-000303-1</t>
  </si>
  <si>
    <t>2024-313-000306-1</t>
  </si>
  <si>
    <t>2024-313-000313-1</t>
  </si>
  <si>
    <t>2024-211-000316-1</t>
  </si>
  <si>
    <t>2024-211-000324-1</t>
  </si>
  <si>
    <t>2024-211-000325-1</t>
  </si>
  <si>
    <t>2024-313-000328-1</t>
  </si>
  <si>
    <t>2024-313-000010-3</t>
  </si>
  <si>
    <t>2024-114-001124-5</t>
  </si>
  <si>
    <t>2024-215-000160-1</t>
  </si>
  <si>
    <t>2024-313-000165-1</t>
  </si>
  <si>
    <t>2024-114-001364-5</t>
  </si>
  <si>
    <t>2024-313-000223-1</t>
  </si>
  <si>
    <t>2024-212-000320-1</t>
  </si>
  <si>
    <t>2024-313-000329-1</t>
  </si>
  <si>
    <t>2024-313-000330-1</t>
  </si>
  <si>
    <t>TMP-2024-000000233</t>
  </si>
  <si>
    <t>2024-313-000314-1</t>
  </si>
  <si>
    <t>2024-114-001346-5</t>
  </si>
  <si>
    <t>2024-114-001223-5</t>
  </si>
  <si>
    <t>2024-114-000088-2</t>
  </si>
  <si>
    <t>2024-114-000124-2</t>
  </si>
  <si>
    <t>2024-114-000153-2</t>
  </si>
  <si>
    <t>2024-114-000161-2</t>
  </si>
  <si>
    <t>2024-114-001475-5</t>
  </si>
  <si>
    <t>2024-114-001200-5</t>
  </si>
  <si>
    <t>2024-114-001331-5</t>
  </si>
  <si>
    <t>2024-114-000098-2</t>
  </si>
  <si>
    <t>2024-114-000118-2</t>
  </si>
  <si>
    <t>2024-114-000185-2</t>
  </si>
  <si>
    <t>2024-114-000186-2</t>
  </si>
  <si>
    <t>2024-114-000193-2</t>
  </si>
  <si>
    <t>2024-214-000155-1</t>
  </si>
  <si>
    <t>2024-213-000169-1</t>
  </si>
  <si>
    <t>2024-213-000186-1</t>
  </si>
  <si>
    <t>2024-213-000193-1</t>
  </si>
  <si>
    <t>2024-213-000227-1</t>
  </si>
  <si>
    <t>2024-115-000008-3</t>
  </si>
  <si>
    <t>2024-300-000141-1</t>
  </si>
  <si>
    <t>2024-214-000142-1</t>
  </si>
  <si>
    <t>2024-300-000143-1</t>
  </si>
  <si>
    <t>2024-300-000191-1</t>
  </si>
  <si>
    <t>2024-300-000144-1</t>
  </si>
  <si>
    <t>2024-300-000145-1</t>
  </si>
  <si>
    <t>2024-114-001097-5</t>
  </si>
  <si>
    <t>TMP-2024-000000183</t>
  </si>
  <si>
    <t>2024-214-000146-1</t>
  </si>
  <si>
    <t>2024-114-001100-5</t>
  </si>
  <si>
    <t>2024-114-001102-5</t>
  </si>
  <si>
    <t>2024-212-000148-1</t>
  </si>
  <si>
    <t>2024-114-001104-5</t>
  </si>
  <si>
    <t>2024-114-001107-5</t>
  </si>
  <si>
    <t>2024-114-001108-5</t>
  </si>
  <si>
    <t>2024-114-001113-5</t>
  </si>
  <si>
    <t>2024-114-001114-5</t>
  </si>
  <si>
    <t>2024-114-001115-5</t>
  </si>
  <si>
    <t>2024-114-001119-5</t>
  </si>
  <si>
    <t>2024-114-001127-5</t>
  </si>
  <si>
    <t>2024-114-001129-5</t>
  </si>
  <si>
    <t>2024-114-001132-5</t>
  </si>
  <si>
    <t>2024-114-001134-5</t>
  </si>
  <si>
    <t>2024-114-001137-5</t>
  </si>
  <si>
    <t>2024-114-001138-5</t>
  </si>
  <si>
    <t>2024-114-001139-5</t>
  </si>
  <si>
    <t>2024-114-001140-5</t>
  </si>
  <si>
    <t>2024-114-001141-5</t>
  </si>
  <si>
    <t>2024-114-001142-5</t>
  </si>
  <si>
    <t>2024-114-001143-5</t>
  </si>
  <si>
    <t>2024-114-001147-5</t>
  </si>
  <si>
    <t>2024-114-001148-5</t>
  </si>
  <si>
    <t>2024-300-000150-1</t>
  </si>
  <si>
    <t>2024-114-001154-5</t>
  </si>
  <si>
    <t>2024-114-001155-5</t>
  </si>
  <si>
    <t>2024-114-001163-5</t>
  </si>
  <si>
    <t>2024-114-001164-5</t>
  </si>
  <si>
    <t>2024-114-001165-5</t>
  </si>
  <si>
    <t>2024-114-001167-5</t>
  </si>
  <si>
    <t>2024-114-001168-5</t>
  </si>
  <si>
    <t>2024-214-000152-1</t>
  </si>
  <si>
    <t>2024-114-001169-5</t>
  </si>
  <si>
    <t>2024-114-001172-5</t>
  </si>
  <si>
    <t>2024-114-001173-5</t>
  </si>
  <si>
    <t>2024-114-001174-5</t>
  </si>
  <si>
    <t>2024-114-001175-5</t>
  </si>
  <si>
    <t>2024-114-001177-5</t>
  </si>
  <si>
    <t>2024-114-001178-5</t>
  </si>
  <si>
    <t>2024-114-001179-5</t>
  </si>
  <si>
    <t>2024-114-001180-5</t>
  </si>
  <si>
    <t>2024-114-001181-5</t>
  </si>
  <si>
    <t>2024-114-001182-5</t>
  </si>
  <si>
    <t>2024-114-001183-5</t>
  </si>
  <si>
    <t>2024-114-001184-5</t>
  </si>
  <si>
    <t>2024-114-001186-5</t>
  </si>
  <si>
    <t>2024-114-001188-5</t>
  </si>
  <si>
    <t>2024-114-001191-5</t>
  </si>
  <si>
    <t>2024-114-001198-5</t>
  </si>
  <si>
    <t>2024-114-001199-5</t>
  </si>
  <si>
    <t>2024-114-001202-5</t>
  </si>
  <si>
    <t>2024-114-001204-5</t>
  </si>
  <si>
    <t>2024-114-001205-5</t>
  </si>
  <si>
    <t>2024-114-001206-5</t>
  </si>
  <si>
    <t>2024-114-001209-5</t>
  </si>
  <si>
    <t>2024-114-001210-5</t>
  </si>
  <si>
    <t>2024-214-000158-1</t>
  </si>
  <si>
    <t>2024-114-001211-5</t>
  </si>
  <si>
    <t>2024-214-000159-1</t>
  </si>
  <si>
    <t>2024-114-001213-5</t>
  </si>
  <si>
    <t>2024-114-001215-5</t>
  </si>
  <si>
    <t>2024-114-001226-5</t>
  </si>
  <si>
    <t>2024-114-001230-5</t>
  </si>
  <si>
    <t>2024-114-001231-5</t>
  </si>
  <si>
    <t>2024-114-001232-5</t>
  </si>
  <si>
    <t>2024-114-001233-5</t>
  </si>
  <si>
    <t>2024-114-001234-5</t>
  </si>
  <si>
    <t>2024-114-001235-5</t>
  </si>
  <si>
    <t>2024-100-000009-3</t>
  </si>
  <si>
    <t>2024-114-001238-5</t>
  </si>
  <si>
    <t>2024-114-001242-5</t>
  </si>
  <si>
    <t>2024-114-001246-5</t>
  </si>
  <si>
    <t>2024-114-001247-5</t>
  </si>
  <si>
    <t>2024-114-000164-1</t>
  </si>
  <si>
    <t>2024-211-000166-1</t>
  </si>
  <si>
    <t>2024-114-001255-5</t>
  </si>
  <si>
    <t>2024-211-000167-1</t>
  </si>
  <si>
    <t>2024-114-001256-5</t>
  </si>
  <si>
    <t>2024-114-001257-5</t>
  </si>
  <si>
    <t>2024-114-001258-5</t>
  </si>
  <si>
    <t>2024-114-001261-5</t>
  </si>
  <si>
    <t>2024-114-001262-5</t>
  </si>
  <si>
    <t>2024-114-001264-5</t>
  </si>
  <si>
    <t>2024-211-000170-1</t>
  </si>
  <si>
    <t>2024-114-001267-5</t>
  </si>
  <si>
    <t>2024-114-001269-5</t>
  </si>
  <si>
    <t>2024-214-000172-1</t>
  </si>
  <si>
    <t>2024-300-000173-1</t>
  </si>
  <si>
    <t>2024-114-001275-5</t>
  </si>
  <si>
    <t>2024-114-001276-5</t>
  </si>
  <si>
    <t>2024-114-001277-5</t>
  </si>
  <si>
    <t>2024-114-001278-5</t>
  </si>
  <si>
    <t>2024-114-001280-5</t>
  </si>
  <si>
    <t>2024-214-000174-1</t>
  </si>
  <si>
    <t>2024-114-001282-5</t>
  </si>
  <si>
    <t>2024-211-000175-1</t>
  </si>
  <si>
    <t>2024-114-001291-5</t>
  </si>
  <si>
    <t>2024-114-001296-5</t>
  </si>
  <si>
    <t>2024-214-000182-1</t>
  </si>
  <si>
    <t>2024-211-000183-1</t>
  </si>
  <si>
    <t>2024-214-000184-1</t>
  </si>
  <si>
    <t>2024-114-001302-5</t>
  </si>
  <si>
    <t>2024-114-001303-5</t>
  </si>
  <si>
    <t>2024-211-000190-1</t>
  </si>
  <si>
    <t>2024-114-001304-5</t>
  </si>
  <si>
    <t>2024-214-000185-1</t>
  </si>
  <si>
    <t>2024-114-001306-5</t>
  </si>
  <si>
    <t>2024-114-001307-5</t>
  </si>
  <si>
    <t>2024-114-001308-5</t>
  </si>
  <si>
    <t>2024-114-001309-5</t>
  </si>
  <si>
    <t>2024-114-001310-5</t>
  </si>
  <si>
    <t>2024-114-001311-5</t>
  </si>
  <si>
    <t>2024-114-001314-5</t>
  </si>
  <si>
    <t>2024-114-001315-5</t>
  </si>
  <si>
    <t>2024-114-001316-5</t>
  </si>
  <si>
    <t>2024-114-001318-5</t>
  </si>
  <si>
    <t>2024-114-001321-5</t>
  </si>
  <si>
    <t>2024-114-001327-5</t>
  </si>
  <si>
    <t>2024-211-000189-1</t>
  </si>
  <si>
    <t>2024-114-001335-5</t>
  </si>
  <si>
    <t>2024-114-001338-5</t>
  </si>
  <si>
    <t>2024-114-001339-5</t>
  </si>
  <si>
    <t>2024-114-001340-5</t>
  </si>
  <si>
    <t>2024-114-001341-5</t>
  </si>
  <si>
    <t>2024-214-000192-1</t>
  </si>
  <si>
    <t>2024-114-001342-5</t>
  </si>
  <si>
    <t>2024-114-001343-5</t>
  </si>
  <si>
    <t>2024-114-001344-5</t>
  </si>
  <si>
    <t>2024-114-001345-5</t>
  </si>
  <si>
    <t>2024-214-000194-1</t>
  </si>
  <si>
    <t>2024-114-001349-5</t>
  </si>
  <si>
    <t>2024-211-000197-1</t>
  </si>
  <si>
    <t>2024-211-000198-1</t>
  </si>
  <si>
    <t>2024-114-001361-5</t>
  </si>
  <si>
    <t>2024-114-000011-2</t>
  </si>
  <si>
    <t>2024-114-000012-2</t>
  </si>
  <si>
    <t>2024-114-000014-2</t>
  </si>
  <si>
    <t>2024-114-000021-2</t>
  </si>
  <si>
    <t>2024-114-000022-2</t>
  </si>
  <si>
    <t>2024-114-000023-2</t>
  </si>
  <si>
    <t>2024-300-000202-1</t>
  </si>
  <si>
    <t>2024-300-000203-1</t>
  </si>
  <si>
    <t>2024-300-000204-1</t>
  </si>
  <si>
    <t>2024-114-000025-2</t>
  </si>
  <si>
    <t>2024-114-000027-2</t>
  </si>
  <si>
    <t>2024-312-000207-1</t>
  </si>
  <si>
    <t>2024-114-001380-5</t>
  </si>
  <si>
    <t>2024-300-000208-1</t>
  </si>
  <si>
    <t>2024-214-000209-1</t>
  </si>
  <si>
    <t>2024-214-000210-1</t>
  </si>
  <si>
    <t>2024-114-001383-5</t>
  </si>
  <si>
    <t>2024-214-000211-1</t>
  </si>
  <si>
    <t>2024-114-000041-2</t>
  </si>
  <si>
    <t>2024-114-000047-2</t>
  </si>
  <si>
    <t>2024-114-000050-2</t>
  </si>
  <si>
    <t>2024-214-000214-1</t>
  </si>
  <si>
    <t>2024-114-001397-5</t>
  </si>
  <si>
    <t>2024-214-000215-1</t>
  </si>
  <si>
    <t>2024-114-000053-2</t>
  </si>
  <si>
    <t>2024-114-000054-2</t>
  </si>
  <si>
    <t>2024-114-000055-2</t>
  </si>
  <si>
    <t>2024-114-000058-2</t>
  </si>
  <si>
    <t>2024-114-000062-2</t>
  </si>
  <si>
    <t>2024-214-000219-1</t>
  </si>
  <si>
    <t>2024-114-000066-2</t>
  </si>
  <si>
    <t>2024-114-000067-2</t>
  </si>
  <si>
    <t>2024-214-000220-1</t>
  </si>
  <si>
    <t>2024-214-000221-1</t>
  </si>
  <si>
    <t>2024-300-000224-1</t>
  </si>
  <si>
    <t>2024-300-000225-1</t>
  </si>
  <si>
    <t>2024-211-000229-1</t>
  </si>
  <si>
    <t>2024-114-000073-2</t>
  </si>
  <si>
    <t>2024-114-000075-2</t>
  </si>
  <si>
    <t>2024-114-000080-2</t>
  </si>
  <si>
    <t>2024-114-001413-5</t>
  </si>
  <si>
    <t>2024-214-000235-1</t>
  </si>
  <si>
    <t>2024-114-000086-2</t>
  </si>
  <si>
    <t>2024-114-000087-2</t>
  </si>
  <si>
    <t>2024-214-000243-1</t>
  </si>
  <si>
    <t>2024-300-000244-1</t>
  </si>
  <si>
    <t>2024-211-000252-1</t>
  </si>
  <si>
    <t>2024-211-000253-1</t>
  </si>
  <si>
    <t>2024-211-000254-1</t>
  </si>
  <si>
    <t>2024-114-000093-2</t>
  </si>
  <si>
    <t>2024-114-001423-5</t>
  </si>
  <si>
    <t>2024-114-001425-5</t>
  </si>
  <si>
    <t>2024-211-000257-1</t>
  </si>
  <si>
    <t>2024-300-000258-1</t>
  </si>
  <si>
    <t>2024-300-000259-1</t>
  </si>
  <si>
    <t>2024-211-000260-1</t>
  </si>
  <si>
    <t>2024-300-000261-1</t>
  </si>
  <si>
    <t>2024-211-000268-1</t>
  </si>
  <si>
    <t>2024-312-000269-1</t>
  </si>
  <si>
    <t>2024-211-000271-1</t>
  </si>
  <si>
    <t>2024-114-001434-5</t>
  </si>
  <si>
    <t>2024-114-001436-5</t>
  </si>
  <si>
    <t>2024-214-000284-1</t>
  </si>
  <si>
    <t>2024-114-000116-2</t>
  </si>
  <si>
    <t>2024-214-000287-1</t>
  </si>
  <si>
    <t>2024-114-000119-2</t>
  </si>
  <si>
    <t>2024-214-000289-1</t>
  </si>
  <si>
    <t>2024-114-000294-1</t>
  </si>
  <si>
    <t>2024-212-000305-1</t>
  </si>
  <si>
    <t>2024-114-000148-2</t>
  </si>
  <si>
    <t>2024-214-000308-1</t>
  </si>
  <si>
    <t>2024-211-000310-1</t>
  </si>
  <si>
    <t>2024-114-000159-2</t>
  </si>
  <si>
    <t>2024-214-000311-1</t>
  </si>
  <si>
    <t>2024-300-000317-1</t>
  </si>
  <si>
    <t>2024-214-000318-1</t>
  </si>
  <si>
    <t>2024-212-000321-1</t>
  </si>
  <si>
    <t>2024-114-000191-2</t>
  </si>
  <si>
    <t>2024-300-000322-1</t>
  </si>
  <si>
    <t>2024-214-000327-1</t>
  </si>
  <si>
    <t>2024-114-001091-5</t>
  </si>
  <si>
    <t>2024-114-001092-5</t>
  </si>
  <si>
    <t>2024-114-001094-5</t>
  </si>
  <si>
    <t>2024-114-001111-5</t>
  </si>
  <si>
    <t>2024-114-001120-5</t>
  </si>
  <si>
    <t>2024-114-001159-5</t>
  </si>
  <si>
    <t>2024-311-000154-1</t>
  </si>
  <si>
    <t>2024-114-001196-5</t>
  </si>
  <si>
    <t>2024-300-000162-1</t>
  </si>
  <si>
    <t>2024-114-001274-5</t>
  </si>
  <si>
    <t>2024-114-001290-5</t>
  </si>
  <si>
    <t>2024-211-000178-1</t>
  </si>
  <si>
    <t>2024-215-000181-1</t>
  </si>
  <si>
    <t>2024-214-000196-1</t>
  </si>
  <si>
    <t>2024-212-000199-1</t>
  </si>
  <si>
    <t>2024-300-000326-1</t>
  </si>
  <si>
    <t>2024-114-001152-5</t>
  </si>
  <si>
    <t>2024-114-001077-5</t>
  </si>
  <si>
    <t>2024-114-001078-5</t>
  </si>
  <si>
    <t>2024-114-001080-5</t>
  </si>
  <si>
    <t>TMP-2024-000000175</t>
  </si>
  <si>
    <t>TMP-2024-000000176</t>
  </si>
  <si>
    <t>2024-114-001087-5</t>
  </si>
  <si>
    <t>2024-114-001088-5</t>
  </si>
  <si>
    <t>2024-114-001089-5</t>
  </si>
  <si>
    <t>2024-114-001096-5</t>
  </si>
  <si>
    <t>2024-114-001098-5</t>
  </si>
  <si>
    <t>2024-114-001099-5</t>
  </si>
  <si>
    <t>2024-114-001103-5</t>
  </si>
  <si>
    <t>TMP-2024-000000187</t>
  </si>
  <si>
    <t>2024-114-001105-5</t>
  </si>
  <si>
    <t>2024-114-001106-5</t>
  </si>
  <si>
    <t>2024-114-001109-5</t>
  </si>
  <si>
    <t>2024-114-001118-5</t>
  </si>
  <si>
    <t>2024-114-001126-5</t>
  </si>
  <si>
    <t>2024-114-001131-5</t>
  </si>
  <si>
    <t>2024-211-000149-1</t>
  </si>
  <si>
    <t>2024-114-001145-5</t>
  </si>
  <si>
    <t>2024-114-001146-5</t>
  </si>
  <si>
    <t>2024-114-001149-5</t>
  </si>
  <si>
    <t>2024-114-001150-5</t>
  </si>
  <si>
    <t>2024-114-001151-5</t>
  </si>
  <si>
    <t>2024-114-001153-5</t>
  </si>
  <si>
    <t>2024-114-001157-5</t>
  </si>
  <si>
    <t>2024-114-001162-5</t>
  </si>
  <si>
    <t>2024-114-001166-5</t>
  </si>
  <si>
    <t>2024-114-001170-5</t>
  </si>
  <si>
    <t>2024-114-001171-5</t>
  </si>
  <si>
    <t>2024-114-001176-5</t>
  </si>
  <si>
    <t>2024-114-001185-5</t>
  </si>
  <si>
    <t>2024-114-001197-5</t>
  </si>
  <si>
    <t>2024-211-000157-1</t>
  </si>
  <si>
    <t>2024-114-001208-5</t>
  </si>
  <si>
    <t>2024-114-001219-5</t>
  </si>
  <si>
    <t>2024-114-001221-5</t>
  </si>
  <si>
    <t>2024-114-001224-5</t>
  </si>
  <si>
    <t>2024-114-001225-5</t>
  </si>
  <si>
    <t>2024-114-001227-5</t>
  </si>
  <si>
    <t>2024-114-001229-5</t>
  </si>
  <si>
    <t>2024-211-000161-1</t>
  </si>
  <si>
    <t>2024-114-001239-5</t>
  </si>
  <si>
    <t>2024-114-001240-5</t>
  </si>
  <si>
    <t>2024-114-001254-5</t>
  </si>
  <si>
    <t>2024-114-001259-5</t>
  </si>
  <si>
    <t>2024-114-001260-5</t>
  </si>
  <si>
    <t>2024-114-001263-5</t>
  </si>
  <si>
    <t>2024-211-000171-1</t>
  </si>
  <si>
    <t>2024-114-001266-5</t>
  </si>
  <si>
    <t>2024-114-001268-5</t>
  </si>
  <si>
    <t>2024-114-001271-5</t>
  </si>
  <si>
    <t>2024-114-001279-5</t>
  </si>
  <si>
    <t>2024-114-001281-5</t>
  </si>
  <si>
    <t>2024-114-001284-5</t>
  </si>
  <si>
    <t>2024-114-001285-5</t>
  </si>
  <si>
    <t>2024-114-001287-5</t>
  </si>
  <si>
    <t>2024-114-001288-5</t>
  </si>
  <si>
    <t>2024-114-001289-5</t>
  </si>
  <si>
    <t>TMP-2024-000000218</t>
  </si>
  <si>
    <t>TMP-2024-000000219</t>
  </si>
  <si>
    <t>2024-114-001293-5</t>
  </si>
  <si>
    <t>2024-114-001294-5</t>
  </si>
  <si>
    <t>2024-114-001295-5</t>
  </si>
  <si>
    <t>2024-315-000176-1</t>
  </si>
  <si>
    <t>2024-114-001298-5</t>
  </si>
  <si>
    <t>2024-114-001300-5</t>
  </si>
  <si>
    <t>2024-114-001317-5</t>
  </si>
  <si>
    <t>2024-114-001320-5</t>
  </si>
  <si>
    <t>2024-114-001323-5</t>
  </si>
  <si>
    <t>2024-114-001324-5</t>
  </si>
  <si>
    <t>2024-114-001325-5</t>
  </si>
  <si>
    <t>TMP-2024-000000235</t>
  </si>
  <si>
    <t>2024-114-001332-5</t>
  </si>
  <si>
    <t>2024-114-001333-5</t>
  </si>
  <si>
    <t>2024-114-001336-5</t>
  </si>
  <si>
    <t>2024-114-001347-5</t>
  </si>
  <si>
    <t>2024-114-001350-5</t>
  </si>
  <si>
    <t>2024-114-001352-5</t>
  </si>
  <si>
    <t>2024-211-000195-1</t>
  </si>
  <si>
    <t>2024-114-001355-5</t>
  </si>
  <si>
    <t>2024-114-001357-5</t>
  </si>
  <si>
    <t>2024-114-001358-5</t>
  </si>
  <si>
    <t>2024-114-001363-5</t>
  </si>
  <si>
    <t>2024-114-000013-2</t>
  </si>
  <si>
    <t>2024-211-000200-1</t>
  </si>
  <si>
    <t>2024-211-000201-1</t>
  </si>
  <si>
    <t>2024-114-001365-5</t>
  </si>
  <si>
    <t>2024-114-000016-2</t>
  </si>
  <si>
    <t>2024-114-000018-2</t>
  </si>
  <si>
    <t>2024-114-000019-2</t>
  </si>
  <si>
    <t>2024-114-000020-2</t>
  </si>
  <si>
    <t>2024-114-000026-2</t>
  </si>
  <si>
    <t>2024-211-000206-1</t>
  </si>
  <si>
    <t>2024-114-000029-2</t>
  </si>
  <si>
    <t>2024-114-001373-5</t>
  </si>
  <si>
    <t>2024-114-001374-5</t>
  </si>
  <si>
    <t>2024-114-001375-5</t>
  </si>
  <si>
    <t>2024-114-001379-5</t>
  </si>
  <si>
    <t>2024-114-000031-2</t>
  </si>
  <si>
    <t>2024-114-000032-2</t>
  </si>
  <si>
    <t>2024-114-000033-2</t>
  </si>
  <si>
    <t>2024-114-000034-2</t>
  </si>
  <si>
    <t>2024-114-001381-5</t>
  </si>
  <si>
    <t>2024-114-001382-5</t>
  </si>
  <si>
    <t>2024-114-000036-2</t>
  </si>
  <si>
    <t>2024-114-001386-5</t>
  </si>
  <si>
    <t>2024-114-000039-2</t>
  </si>
  <si>
    <t>2024-114-001387-5</t>
  </si>
  <si>
    <t>2024-114-001388-5</t>
  </si>
  <si>
    <t>2024-114-001389-5</t>
  </si>
  <si>
    <t>2024-114-000040-2</t>
  </si>
  <si>
    <t>2024-114-000042-2</t>
  </si>
  <si>
    <t>2024-114-001390-5</t>
  </si>
  <si>
    <t>2024-114-000044-2</t>
  </si>
  <si>
    <t>2024-114-000045-2</t>
  </si>
  <si>
    <t>2024-114-000048-2</t>
  </si>
  <si>
    <t>2024-114-000049-2</t>
  </si>
  <si>
    <t>2024-114-001394-5</t>
  </si>
  <si>
    <t>2024-114-001396-5</t>
  </si>
  <si>
    <t>2024-114-000051-2</t>
  </si>
  <si>
    <t>2024-114-000052-2</t>
  </si>
  <si>
    <t>2024-114-001398-5</t>
  </si>
  <si>
    <t>2024-114-000056-2</t>
  </si>
  <si>
    <t>2024-114-000057-2</t>
  </si>
  <si>
    <t>2024-114-000061-2</t>
  </si>
  <si>
    <t>2024-114-000063-2</t>
  </si>
  <si>
    <t>2024-114-000064-2</t>
  </si>
  <si>
    <t>2024-114-000065-2</t>
  </si>
  <si>
    <t>2024-114-000068-2</t>
  </si>
  <si>
    <t>2024-114-000069-2</t>
  </si>
  <si>
    <t>2024-114-001402-5</t>
  </si>
  <si>
    <t>2024-114-000070-2</t>
  </si>
  <si>
    <t>2024-114-001404-5</t>
  </si>
  <si>
    <t>2024-114-001406-5</t>
  </si>
  <si>
    <t>2024-114-000071-2</t>
  </si>
  <si>
    <t>2024-211-000226-1</t>
  </si>
  <si>
    <t>2024-114-001408-5</t>
  </si>
  <si>
    <t>2024-114-000074-2</t>
  </si>
  <si>
    <t>2024-114-000076-2</t>
  </si>
  <si>
    <t>2024-114-000077-2</t>
  </si>
  <si>
    <t>2024-114-001411-5</t>
  </si>
  <si>
    <t>2024-100-000230-1</t>
  </si>
  <si>
    <t>2024-114-001412-5</t>
  </si>
  <si>
    <t>2024-114-000079-2</t>
  </si>
  <si>
    <t>2024-211-000232-1</t>
  </si>
  <si>
    <t>2024-114-000081-2</t>
  </si>
  <si>
    <t>2024-114-000082-2</t>
  </si>
  <si>
    <t>2024-211-000234-1</t>
  </si>
  <si>
    <t>TMP-2024-000000286</t>
  </si>
  <si>
    <t>2024-114-000083-2</t>
  </si>
  <si>
    <t>2024-114-000084-2</t>
  </si>
  <si>
    <t>2024-211-000240-1</t>
  </si>
  <si>
    <t>TMP-2024-000000289</t>
  </si>
  <si>
    <t>2024-313-000241-1</t>
  </si>
  <si>
    <t>2024-114-000085-2</t>
  </si>
  <si>
    <t>TMP-2024-000000294</t>
  </si>
  <si>
    <t>2024-311-000246-1</t>
  </si>
  <si>
    <t>2024-114-001417-5</t>
  </si>
  <si>
    <t>2024-114-000089-2</t>
  </si>
  <si>
    <t>2024-211-000248-1</t>
  </si>
  <si>
    <t>2024-114-001419-5</t>
  </si>
  <si>
    <t>2024-114-001420-5</t>
  </si>
  <si>
    <t>2024-114-001422-5</t>
  </si>
  <si>
    <t>2024-211-000256-1</t>
  </si>
  <si>
    <t>2024-211-000263-1</t>
  </si>
  <si>
    <t>2024-211-000265-1</t>
  </si>
  <si>
    <t>2024-114-001427-5</t>
  </si>
  <si>
    <t>2024-114-000096-2</t>
  </si>
  <si>
    <t>2024-114-001428-5</t>
  </si>
  <si>
    <t>2024-114-000099-2</t>
  </si>
  <si>
    <t>2024-114-001430-5</t>
  </si>
  <si>
    <t>2024-114-001431-5</t>
  </si>
  <si>
    <t>TMP-2024-000000321</t>
  </si>
  <si>
    <t>2024-114-001433-5</t>
  </si>
  <si>
    <t>2024-114-000100-2</t>
  </si>
  <si>
    <t>2024-114-000101-2</t>
  </si>
  <si>
    <t>TMP-2024-000000325</t>
  </si>
  <si>
    <t>2024-211-000278-1</t>
  </si>
  <si>
    <t>2024-211-000279-1</t>
  </si>
  <si>
    <t>2024-211-000280-1</t>
  </si>
  <si>
    <t>2024-211-000281-1</t>
  </si>
  <si>
    <t>2024-211-000282-1</t>
  </si>
  <si>
    <t>2024-211-000283-1</t>
  </si>
  <si>
    <t>2024-114-000102-2</t>
  </si>
  <si>
    <t>2024-114-000106-2</t>
  </si>
  <si>
    <t>2024-114-001437-5</t>
  </si>
  <si>
    <t>2024-114-001438-5</t>
  </si>
  <si>
    <t>2024-114-000107-2</t>
  </si>
  <si>
    <t>2024-114-001439-5</t>
  </si>
  <si>
    <t>2024-114-000108-2</t>
  </si>
  <si>
    <t>2024-114-000109-2</t>
  </si>
  <si>
    <t>2024-114-000111-2</t>
  </si>
  <si>
    <t>TMP-2024-000000342</t>
  </si>
  <si>
    <t>2024-114-000113-2</t>
  </si>
  <si>
    <t>TMP-2024-000000343</t>
  </si>
  <si>
    <t>TMP-2024-000000344</t>
  </si>
  <si>
    <t>TMP-2024-000000345</t>
  </si>
  <si>
    <t>TMP-2024-000000346</t>
  </si>
  <si>
    <t>2024-212-000285-1</t>
  </si>
  <si>
    <t>2024-114-001440-5</t>
  </si>
  <si>
    <t>2024-114-001442-5</t>
  </si>
  <si>
    <t>2024-114-000114-2</t>
  </si>
  <si>
    <t>2024-212-000286-1</t>
  </si>
  <si>
    <t>2024-114-000115-2</t>
  </si>
  <si>
    <t>2024-114-000117-2</t>
  </si>
  <si>
    <t>2024-114-001446-5</t>
  </si>
  <si>
    <t>2024-114-001447-5</t>
  </si>
  <si>
    <t>2024-114-000120-2</t>
  </si>
  <si>
    <t>2024-114-000122-2</t>
  </si>
  <si>
    <t>2024-114-000123-2</t>
  </si>
  <si>
    <t>2024-114-001448-5</t>
  </si>
  <si>
    <t>2024-114-001449-5</t>
  </si>
  <si>
    <t>2024-211-000288-1</t>
  </si>
  <si>
    <t>2024-114-000125-2</t>
  </si>
  <si>
    <t>2024-114-001450-5</t>
  </si>
  <si>
    <t>2024-211-000291-1</t>
  </si>
  <si>
    <t>TMP-2024-000000357</t>
  </si>
  <si>
    <t>TMP-2024-000000358</t>
  </si>
  <si>
    <t>2024-211-000295-1</t>
  </si>
  <si>
    <t>2024-114-000128-2</t>
  </si>
  <si>
    <t>2024-114-001452-5</t>
  </si>
  <si>
    <t>2024-114-001453-5</t>
  </si>
  <si>
    <t>2024-114-001454-5</t>
  </si>
  <si>
    <t>2024-114-000131-2</t>
  </si>
  <si>
    <t>2024-114-000132-2</t>
  </si>
  <si>
    <t>2024-114-000133-2</t>
  </si>
  <si>
    <t>2024-114-000135-2</t>
  </si>
  <si>
    <t>2024-114-001455-5</t>
  </si>
  <si>
    <t>2024-114-001456-5</t>
  </si>
  <si>
    <t>2024-114-000138-2</t>
  </si>
  <si>
    <t>2024-114-001458-5</t>
  </si>
  <si>
    <t>TMP-2024-000000362</t>
  </si>
  <si>
    <t>2024-313-000298-1</t>
  </si>
  <si>
    <t>2024-114-001462-5</t>
  </si>
  <si>
    <t>2024-114-001463-5</t>
  </si>
  <si>
    <t>2024-114-001464-5</t>
  </si>
  <si>
    <t>2024-114-001465-5</t>
  </si>
  <si>
    <t>2024-114-001466-5</t>
  </si>
  <si>
    <t>2024-114-000142-2</t>
  </si>
  <si>
    <t>2024-211-000304-1</t>
  </si>
  <si>
    <t>2024-114-001467-5</t>
  </si>
  <si>
    <t>2024-114-000144-2</t>
  </si>
  <si>
    <t>2024-114-000146-2</t>
  </si>
  <si>
    <t>2024-114-000149-2</t>
  </si>
  <si>
    <t>2024-114-000152-2</t>
  </si>
  <si>
    <t>2024-114-001469-5</t>
  </si>
  <si>
    <t>2024-114-001470-5</t>
  </si>
  <si>
    <t>2024-114-001471-5</t>
  </si>
  <si>
    <t>2024-212-000307-1</t>
  </si>
  <si>
    <t>TMP-2024-000000378</t>
  </si>
  <si>
    <t>2024-214-000312-1</t>
  </si>
  <si>
    <t>2024-114-000160-2</t>
  </si>
  <si>
    <t>2024-114-001474-5</t>
  </si>
  <si>
    <t>2024-114-000162-2</t>
  </si>
  <si>
    <t>2024-114-000163-2</t>
  </si>
  <si>
    <t>2024-114-000164-2</t>
  </si>
  <si>
    <t>2024-114-001477-5</t>
  </si>
  <si>
    <t>2024-114-000166-2</t>
  </si>
  <si>
    <t>2024-114-000169-2</t>
  </si>
  <si>
    <t>2024-211-000315-1</t>
  </si>
  <si>
    <t>TMP-2024-000000383</t>
  </si>
  <si>
    <t>TMP-2024-000000384</t>
  </si>
  <si>
    <t>2024-114-000170-2</t>
  </si>
  <si>
    <t>2024-114-000171-2</t>
  </si>
  <si>
    <t>2024-114-001480-5</t>
  </si>
  <si>
    <t>2024-114-000172-2</t>
  </si>
  <si>
    <t>2024-114-000174-2</t>
  </si>
  <si>
    <t>2024-114-001481-5</t>
  </si>
  <si>
    <t>2024-114-000180-2</t>
  </si>
  <si>
    <t>2024-114-001482-5</t>
  </si>
  <si>
    <t>2024-114-000182-2</t>
  </si>
  <si>
    <t>2024-114-001484-5</t>
  </si>
  <si>
    <t>2024-212-000319-1</t>
  </si>
  <si>
    <t>2024-114-000189-2</t>
  </si>
  <si>
    <t>2024-114-001486-5</t>
  </si>
  <si>
    <t>2024-114-000190-2</t>
  </si>
  <si>
    <t>2024-114-000192-2</t>
  </si>
  <si>
    <t>2024-211-000323-1</t>
  </si>
  <si>
    <t>TMP-2024-000000396</t>
  </si>
  <si>
    <t>TMP-2024-000000397</t>
  </si>
  <si>
    <t>TMP-2024-000000398</t>
  </si>
  <si>
    <t>2024-114-001499-5</t>
  </si>
  <si>
    <t>2024-114-001502-5</t>
  </si>
  <si>
    <t>2024-114-001503-5</t>
  </si>
  <si>
    <t>2024-114-001504-5</t>
  </si>
  <si>
    <t>2024-114-000200-2</t>
  </si>
  <si>
    <t>2024-114-000202-2</t>
  </si>
  <si>
    <t>2024-114-001505-5</t>
  </si>
  <si>
    <t>2024-114-001506-5</t>
  </si>
  <si>
    <t>2024-114-001507-5</t>
  </si>
  <si>
    <t>2024-114-000205-2</t>
  </si>
  <si>
    <t>2024-114-001508-5</t>
  </si>
  <si>
    <t>2024-114-001509-5</t>
  </si>
  <si>
    <t>2024-114-000206-2</t>
  </si>
  <si>
    <t>2024-114-000207-2</t>
  </si>
  <si>
    <t>2024-114-000208-2</t>
  </si>
  <si>
    <t>2024-211-000331-1</t>
  </si>
  <si>
    <t>2024-114-001090-5</t>
  </si>
  <si>
    <t>TMP-2024-000000192</t>
  </si>
  <si>
    <t>2024-114-001193-5</t>
  </si>
  <si>
    <t>2024-114-001195-5</t>
  </si>
  <si>
    <t>2024-114-001214-5</t>
  </si>
  <si>
    <t>2024-212-000168-1</t>
  </si>
  <si>
    <t>2024-211-000177-1</t>
  </si>
  <si>
    <t>2024-211-000179-1</t>
  </si>
  <si>
    <t>2024-211-000212-1</t>
  </si>
  <si>
    <t>2024-211-000216-1</t>
  </si>
  <si>
    <t>2024-211-000218-1</t>
  </si>
  <si>
    <t>2024-114-001409-5</t>
  </si>
  <si>
    <t>2024-313-000245-1</t>
  </si>
  <si>
    <t>2024-114-001429-5</t>
  </si>
  <si>
    <t>TMP-2024-000000326</t>
  </si>
  <si>
    <t>TMP-2024-000000327</t>
  </si>
  <si>
    <t>TMP-2024-000000328</t>
  </si>
  <si>
    <t>TMP-2024-000000329</t>
  </si>
  <si>
    <t>2024-313-000273-1</t>
  </si>
  <si>
    <t>2024-114-001445-5</t>
  </si>
  <si>
    <t>2024-211-000293-1</t>
  </si>
  <si>
    <t>2024-114-000140-2</t>
  </si>
  <si>
    <t>2024-114-000143-2</t>
  </si>
  <si>
    <t>2024-114-000145-2</t>
  </si>
  <si>
    <t>2024-114-001468-5</t>
  </si>
  <si>
    <t>2024-114-001472-5</t>
  </si>
  <si>
    <t>2024-114-000183-2</t>
  </si>
  <si>
    <t>2024-114-001489-5</t>
  </si>
  <si>
    <t>2024-114-001491-5</t>
  </si>
  <si>
    <t>2024-114-001494-5</t>
  </si>
  <si>
    <t>2024-114-001496-5</t>
  </si>
  <si>
    <t>2024-114-001498-5</t>
  </si>
  <si>
    <t>2024-114-000194-2</t>
  </si>
  <si>
    <t>2024-114-001510-5</t>
  </si>
  <si>
    <t>2024-114-001133-5</t>
  </si>
  <si>
    <t>2024-114-001478-5</t>
  </si>
  <si>
    <t>2024-114-001101-5</t>
  </si>
  <si>
    <t>2024-114-001125-5</t>
  </si>
  <si>
    <t>2024-114-001378-5</t>
  </si>
  <si>
    <t>2024-114-001493-5</t>
  </si>
  <si>
    <t>TMP-2024-000000195</t>
  </si>
  <si>
    <t>2024-114-001218-5</t>
  </si>
  <si>
    <t>2024-114-001081-5</t>
  </si>
  <si>
    <t>2024-114-001082-5</t>
  </si>
  <si>
    <t>2024-114-001083-5</t>
  </si>
  <si>
    <t>2024-114-001084-5</t>
  </si>
  <si>
    <t>2024-114-001085-5</t>
  </si>
  <si>
    <t>2024-114-001086-5</t>
  </si>
  <si>
    <t>2024-114-001123-5</t>
  </si>
  <si>
    <t>2024-114-001156-5</t>
  </si>
  <si>
    <t>2024-114-001187-5</t>
  </si>
  <si>
    <t>2024-114-001189-5</t>
  </si>
  <si>
    <t>2024-114-001190-5</t>
  </si>
  <si>
    <t>2024-114-001201-5</t>
  </si>
  <si>
    <t>2024-114-001243-5</t>
  </si>
  <si>
    <t>2024-114-001244-5</t>
  </si>
  <si>
    <t>2024-114-001245-5</t>
  </si>
  <si>
    <t>2024-114-001312-5</t>
  </si>
  <si>
    <t>2024-114-001313-5</t>
  </si>
  <si>
    <t>2024-114-001328-5</t>
  </si>
  <si>
    <t>2024-114-001329-5</t>
  </si>
  <si>
    <t>2024-114-001356-5</t>
  </si>
  <si>
    <t>2024-114-001359-5</t>
  </si>
  <si>
    <t>2024-114-001360-5</t>
  </si>
  <si>
    <t>2024-114-001362-5</t>
  </si>
  <si>
    <t>2024-114-001368-5</t>
  </si>
  <si>
    <t>2024-114-001369-5</t>
  </si>
  <si>
    <t>2024-114-000017-2</t>
  </si>
  <si>
    <t>2024-114-001376-5</t>
  </si>
  <si>
    <t>2024-114-000043-2</t>
  </si>
  <si>
    <t>2024-114-000059-2</t>
  </si>
  <si>
    <t>2024-114-000060-2</t>
  </si>
  <si>
    <t>2024-114-000072-2</t>
  </si>
  <si>
    <t>2024-114-000095-2</t>
  </si>
  <si>
    <t>2024-114-000110-2</t>
  </si>
  <si>
    <t>2024-114-000112-2</t>
  </si>
  <si>
    <t>2024-114-000139-2</t>
  </si>
  <si>
    <t>2024-212-000309-1</t>
  </si>
  <si>
    <t>2024-114-000155-2</t>
  </si>
  <si>
    <t>2024-114-000156-2</t>
  </si>
  <si>
    <t>2024-114-000157-2</t>
  </si>
  <si>
    <t>2024-114-000158-2</t>
  </si>
  <si>
    <t>2024-114-000167-2</t>
  </si>
  <si>
    <t>2024-114-000176-2</t>
  </si>
  <si>
    <t>2024-114-000177-2</t>
  </si>
  <si>
    <t>2024-114-000178-2</t>
  </si>
  <si>
    <t>2024-114-000187-2</t>
  </si>
  <si>
    <t>2024-114-000188-2</t>
  </si>
  <si>
    <t>2024-114-001485-5</t>
  </si>
  <si>
    <t>2024-213-000163-1</t>
  </si>
  <si>
    <t>2024-114-001418-5</t>
  </si>
  <si>
    <t>2024-215-000299-1</t>
  </si>
  <si>
    <t>2024-114-001400-5</t>
  </si>
  <si>
    <t>2024-114-001401-5</t>
  </si>
  <si>
    <t>2024-114-001415-5</t>
  </si>
  <si>
    <t>2024-114-000150-2</t>
  </si>
  <si>
    <t>2024-114-001110-5</t>
  </si>
  <si>
    <t>2024-215-000153-1</t>
  </si>
  <si>
    <t>2024-114-001337-5</t>
  </si>
  <si>
    <t>2024-114-001377-5</t>
  </si>
  <si>
    <t>2024-114-001392-5</t>
  </si>
  <si>
    <t>2024-04-26 15:08:28</t>
  </si>
  <si>
    <t>2024-04-01 12:13:25</t>
  </si>
  <si>
    <t>2024-04-01 12:30:44</t>
  </si>
  <si>
    <t>2024-04-01 15:29:50</t>
  </si>
  <si>
    <t>2024-04-01 16:49:21</t>
  </si>
  <si>
    <t>2024-04-01 16:51:22</t>
  </si>
  <si>
    <t>2024-04-01 16:59:34</t>
  </si>
  <si>
    <t>2024-04-01 17:02:18</t>
  </si>
  <si>
    <t>2024-04-02 09:55:02</t>
  </si>
  <si>
    <t>2024-04-02 10:06:03</t>
  </si>
  <si>
    <t>2024-04-02 10:57:03</t>
  </si>
  <si>
    <t>2024-04-02 10:59:29</t>
  </si>
  <si>
    <t>2024-04-02 15:00:03</t>
  </si>
  <si>
    <t>2024-04-02 15:09:49</t>
  </si>
  <si>
    <t>2024-04-02 15:20:35</t>
  </si>
  <si>
    <t>2024-04-02 15:25:06</t>
  </si>
  <si>
    <t>2024-04-03 14:53:09</t>
  </si>
  <si>
    <t>2024-04-03 15:04:14</t>
  </si>
  <si>
    <t>2024-04-03 15:44:32</t>
  </si>
  <si>
    <t>2024-04-03 16:09:28</t>
  </si>
  <si>
    <t>2024-04-03 16:22:49</t>
  </si>
  <si>
    <t>2024-04-03 21:19:48</t>
  </si>
  <si>
    <t>2024-04-04 09:25:20</t>
  </si>
  <si>
    <t>2024-04-04 09:28:52</t>
  </si>
  <si>
    <t>2024-04-04 09:36:38</t>
  </si>
  <si>
    <t>2024-04-04 09:47:05</t>
  </si>
  <si>
    <t>2024-04-04 10:11:33</t>
  </si>
  <si>
    <t>2024-04-04 11:12:04</t>
  </si>
  <si>
    <t>2024-04-04 12:26:06</t>
  </si>
  <si>
    <t>2024-04-04 14:56:19</t>
  </si>
  <si>
    <t>2024-04-04 15:05:40</t>
  </si>
  <si>
    <t>2024-04-04 15:49:21</t>
  </si>
  <si>
    <t>2024-04-04 22:47:14</t>
  </si>
  <si>
    <t>2024-04-05 14:32:06</t>
  </si>
  <si>
    <t>2024-04-05 16:38:15</t>
  </si>
  <si>
    <t>2024-04-06 10:13:29</t>
  </si>
  <si>
    <t>2024-04-06 21:38:57</t>
  </si>
  <si>
    <t>2024-04-08 11:35:14</t>
  </si>
  <si>
    <t>2024-04-08 11:47:36</t>
  </si>
  <si>
    <t>2024-04-08 12:20:31</t>
  </si>
  <si>
    <t>2024-04-08 15:27:53</t>
  </si>
  <si>
    <t>2024-04-08 16:21:09</t>
  </si>
  <si>
    <t>2024-04-08 16:45:17</t>
  </si>
  <si>
    <t>2024-04-09 10:24:49</t>
  </si>
  <si>
    <t>2024-04-09 10:49:05</t>
  </si>
  <si>
    <t>2024-04-09 11:23:05</t>
  </si>
  <si>
    <t>2024-04-09 15:38:13</t>
  </si>
  <si>
    <t>2024-04-09 16:10:26</t>
  </si>
  <si>
    <t>2024-04-10 10:26:22</t>
  </si>
  <si>
    <t>2024-04-10 11:11:44</t>
  </si>
  <si>
    <t>2024-04-10 11:35:54</t>
  </si>
  <si>
    <t>2024-04-11 08:05:21</t>
  </si>
  <si>
    <t>2024-04-11 08:20:07</t>
  </si>
  <si>
    <t>2024-04-11 08:25:36</t>
  </si>
  <si>
    <t>2024-04-11 10:43:28</t>
  </si>
  <si>
    <t>2024-04-11 15:04:12</t>
  </si>
  <si>
    <t>2024-04-11 16:11:39</t>
  </si>
  <si>
    <t>2024-04-12 12:41:07</t>
  </si>
  <si>
    <t>2024-04-12 13:02:55</t>
  </si>
  <si>
    <t>2024-04-12 13:07:04</t>
  </si>
  <si>
    <t>2024-04-12 14:47:28</t>
  </si>
  <si>
    <t>2024-04-14 12:11:05</t>
  </si>
  <si>
    <t>2024-04-15 09:36:34</t>
  </si>
  <si>
    <t>2024-04-15 10:33:08</t>
  </si>
  <si>
    <t>2024-04-15 15:41:13</t>
  </si>
  <si>
    <t>2024-04-16 09:33:36</t>
  </si>
  <si>
    <t>2024-04-16 10:14:48</t>
  </si>
  <si>
    <t>2024-04-16 10:55:53</t>
  </si>
  <si>
    <t>2024-04-16 13:34:59</t>
  </si>
  <si>
    <t>2024-04-17 09:08:12</t>
  </si>
  <si>
    <t>2024-04-17 13:45:39</t>
  </si>
  <si>
    <t>2024-04-17 16:26:51</t>
  </si>
  <si>
    <t>2024-04-18 08:43:30</t>
  </si>
  <si>
    <t>2024-04-18 09:33:32</t>
  </si>
  <si>
    <t>2024-04-18 09:33:37</t>
  </si>
  <si>
    <t>2024-04-18 09:34:16</t>
  </si>
  <si>
    <t>2024-04-18 12:19:16</t>
  </si>
  <si>
    <t>2024-04-18 15:24:55</t>
  </si>
  <si>
    <t>2024-04-20 11:37:33</t>
  </si>
  <si>
    <t>2024-04-22 08:44:11</t>
  </si>
  <si>
    <t>2024-04-22 08:49:58</t>
  </si>
  <si>
    <t>2024-04-22 09:05:34</t>
  </si>
  <si>
    <t>2024-04-22 11:14:20</t>
  </si>
  <si>
    <t>2024-04-22 13:55:04</t>
  </si>
  <si>
    <t>2024-04-22 14:58:23</t>
  </si>
  <si>
    <t>2024-04-22 15:14:44</t>
  </si>
  <si>
    <t>2024-04-22 16:30:51</t>
  </si>
  <si>
    <t>2024-04-23 08:37:29</t>
  </si>
  <si>
    <t>2024-04-23 09:12:17</t>
  </si>
  <si>
    <t>2024-04-23 09:36:52</t>
  </si>
  <si>
    <t>2024-04-23 09:43:02</t>
  </si>
  <si>
    <t>2024-04-23 10:11:57</t>
  </si>
  <si>
    <t>2024-04-23 12:03:44</t>
  </si>
  <si>
    <t>2024-04-23 14:43:38</t>
  </si>
  <si>
    <t>2024-04-23 16:10:15</t>
  </si>
  <si>
    <t>2024-04-24 09:23:05</t>
  </si>
  <si>
    <t>2024-04-24 10:47:55</t>
  </si>
  <si>
    <t>2024-04-24 14:51:49</t>
  </si>
  <si>
    <t>2024-04-24 17:51:25</t>
  </si>
  <si>
    <t>2024-04-25 08:54:35</t>
  </si>
  <si>
    <t>2024-04-25 13:42:27</t>
  </si>
  <si>
    <t>2024-04-25 15:59:58</t>
  </si>
  <si>
    <t>2024-04-26 07:55:44</t>
  </si>
  <si>
    <t>2024-04-26 08:32:54</t>
  </si>
  <si>
    <t>2024-04-26 09:59:13</t>
  </si>
  <si>
    <t>2024-04-26 13:30:36</t>
  </si>
  <si>
    <t>2024-04-26 16:47:14</t>
  </si>
  <si>
    <t>2024-04-29 13:41:59</t>
  </si>
  <si>
    <t>2024-04-29 16:32:37</t>
  </si>
  <si>
    <t>2024-04-30 13:55:59</t>
  </si>
  <si>
    <t>2024-04-30 14:00:48</t>
  </si>
  <si>
    <t>2024-04-30 14:09:14</t>
  </si>
  <si>
    <t>2024-04-30 14:12:10</t>
  </si>
  <si>
    <t>2024-04-30 14:17:30</t>
  </si>
  <si>
    <t>2024-04-30 15:01:22</t>
  </si>
  <si>
    <t>2024-04-30 15:24:03</t>
  </si>
  <si>
    <t>2024-04-30 16:23:16</t>
  </si>
  <si>
    <t>2024-04-01 16:39:57</t>
  </si>
  <si>
    <t>2024-04-08 17:28:53</t>
  </si>
  <si>
    <t>2024-04-11 10:47:44</t>
  </si>
  <si>
    <t>2024-04-23 08:06:28</t>
  </si>
  <si>
    <t>2024-04-30 09:16:11</t>
  </si>
  <si>
    <t>2024-04-30 09:34:58</t>
  </si>
  <si>
    <t>2024-04-30 10:12:17</t>
  </si>
  <si>
    <t>2024-04-30 10:44:42</t>
  </si>
  <si>
    <t>2024-04-30 14:21:09</t>
  </si>
  <si>
    <t>2024-04-30 14:26:40</t>
  </si>
  <si>
    <t>2024-04-01 08:42:24</t>
  </si>
  <si>
    <t>2024-04-02 12:03:00</t>
  </si>
  <si>
    <t>2024-04-04 15:26:58</t>
  </si>
  <si>
    <t>2024-04-04 16:53:34</t>
  </si>
  <si>
    <t>2024-04-08 15:45:07</t>
  </si>
  <si>
    <t>2024-04-09 12:43:22</t>
  </si>
  <si>
    <t>2024-04-09 13:01:52</t>
  </si>
  <si>
    <t>2024-04-10 11:46:29</t>
  </si>
  <si>
    <t>2024-04-11 14:52:08</t>
  </si>
  <si>
    <t>2024-04-11 15:44:53</t>
  </si>
  <si>
    <t>2024-04-11 15:55:56</t>
  </si>
  <si>
    <t>2024-04-12 14:57:30</t>
  </si>
  <si>
    <t>2024-04-15 10:01:12</t>
  </si>
  <si>
    <t>2024-04-15 10:59:26</t>
  </si>
  <si>
    <t>2024-04-15 12:10:57</t>
  </si>
  <si>
    <t>2024-04-15 18:09:57</t>
  </si>
  <si>
    <t>2024-04-16 11:34:11</t>
  </si>
  <si>
    <t>2024-04-16 15:21:25</t>
  </si>
  <si>
    <t>2024-04-16 15:32:04</t>
  </si>
  <si>
    <t>2024-04-16 16:36:11</t>
  </si>
  <si>
    <t>2024-04-16 17:09:09</t>
  </si>
  <si>
    <t>2024-04-16 18:09:03</t>
  </si>
  <si>
    <t>2024-04-16 18:36:13</t>
  </si>
  <si>
    <t>2024-04-16 19:08:37</t>
  </si>
  <si>
    <t>2024-04-17 14:17:59</t>
  </si>
  <si>
    <t>2024-04-17 15:42:21</t>
  </si>
  <si>
    <t>2024-04-17 16:44:33</t>
  </si>
  <si>
    <t>2024-04-17 17:18:14</t>
  </si>
  <si>
    <t>2024-04-17 17:51:42</t>
  </si>
  <si>
    <t>2024-04-18 08:35:32</t>
  </si>
  <si>
    <t>2024-04-18 09:12:03</t>
  </si>
  <si>
    <t>2024-04-18 09:54:11</t>
  </si>
  <si>
    <t>2024-04-18 11:12:11</t>
  </si>
  <si>
    <t>2024-04-18 11:39:46</t>
  </si>
  <si>
    <t>2024-04-18 13:49:39</t>
  </si>
  <si>
    <t>2024-04-18 12:57:13</t>
  </si>
  <si>
    <t>2024-04-18 15:48:54</t>
  </si>
  <si>
    <t>2024-04-18 16:16:30</t>
  </si>
  <si>
    <t>2024-04-18 23:04:46</t>
  </si>
  <si>
    <t>2024-04-18 23:12:08</t>
  </si>
  <si>
    <t>2024-04-18 23:21:44</t>
  </si>
  <si>
    <t>2024-04-18 23:40:39</t>
  </si>
  <si>
    <t>2024-04-22 11:35:30</t>
  </si>
  <si>
    <t>2024-04-22 11:59:25</t>
  </si>
  <si>
    <t>2024-04-22 15:17:22</t>
  </si>
  <si>
    <t>2024-04-22 15:29:01</t>
  </si>
  <si>
    <t>2024-04-22 15:51:48</t>
  </si>
  <si>
    <t>2024-04-22 16:47:18</t>
  </si>
  <si>
    <t>2024-04-22 17:35:07</t>
  </si>
  <si>
    <t>2024-04-23 10:18:38</t>
  </si>
  <si>
    <t>2024-04-23 13:39:49</t>
  </si>
  <si>
    <t>2024-04-23 13:45:10</t>
  </si>
  <si>
    <t>2024-04-23 13:50:48</t>
  </si>
  <si>
    <t>2024-04-23 13:54:37</t>
  </si>
  <si>
    <t>2024-04-24 10:13:22</t>
  </si>
  <si>
    <t>2024-04-25 12:35:15</t>
  </si>
  <si>
    <t>2024-04-25 14:10:49</t>
  </si>
  <si>
    <t>2024-04-30 10:51:40</t>
  </si>
  <si>
    <t>2024-04-30 10:57:46</t>
  </si>
  <si>
    <t>2024-04-30 17:20:10</t>
  </si>
  <si>
    <t>2024-04-30 17:27:17</t>
  </si>
  <si>
    <t>2024-04-02 09:11:28</t>
  </si>
  <si>
    <t>2024-04-03 17:33:39</t>
  </si>
  <si>
    <t>2024-04-04 16:12:21</t>
  </si>
  <si>
    <t>2024-04-10 16:14:42</t>
  </si>
  <si>
    <t>2024-04-15 20:00:52</t>
  </si>
  <si>
    <t>2024-04-29 15:14:32</t>
  </si>
  <si>
    <t>2024-04-30 17:32:43</t>
  </si>
  <si>
    <t>2024-04-30 18:28:02</t>
  </si>
  <si>
    <t>2024-04-09 10:49:00</t>
  </si>
  <si>
    <t>2024-04-25 12:56:58</t>
  </si>
  <si>
    <t>2024-04-10 09:40:30</t>
  </si>
  <si>
    <t>2024-04-04 09:51:18</t>
  </si>
  <si>
    <t>2024-04-17 15:32:31</t>
  </si>
  <si>
    <t>2024-04-22 14:28:09</t>
  </si>
  <si>
    <t>2024-04-24 10:35:02</t>
  </si>
  <si>
    <t>2024-04-24 17:03:06</t>
  </si>
  <si>
    <t>2024-04-24 17:47:42</t>
  </si>
  <si>
    <t>2024-04-03 15:46:25</t>
  </si>
  <si>
    <t>2024-04-09 15:49:19</t>
  </si>
  <si>
    <t>2024-04-18 13:36:31</t>
  </si>
  <si>
    <t>2024-04-22 12:26:06</t>
  </si>
  <si>
    <t>2024-04-26 16:56:10</t>
  </si>
  <si>
    <t>2024-04-29 08:20:09</t>
  </si>
  <si>
    <t>2024-04-30 11:02:25</t>
  </si>
  <si>
    <t>2024-04-03 14:53:49</t>
  </si>
  <si>
    <t>2024-04-05 13:05:58</t>
  </si>
  <si>
    <t>2024-04-09 10:56:12</t>
  </si>
  <si>
    <t>2024-04-10 09:00:15</t>
  </si>
  <si>
    <t>2024-04-16 10:38:33</t>
  </si>
  <si>
    <t>2024-04-01 10:26:21</t>
  </si>
  <si>
    <t>2024-04-01 11:21:42</t>
  </si>
  <si>
    <t>2024-04-01 11:22:58</t>
  </si>
  <si>
    <t>2024-04-01 11:25:42</t>
  </si>
  <si>
    <t>2024-04-09 15:53:00</t>
  </si>
  <si>
    <t>2024-04-01 11:29:52</t>
  </si>
  <si>
    <t>2024-04-01 11:40:28</t>
  </si>
  <si>
    <t>2024-04-01 12:36:59</t>
  </si>
  <si>
    <t>2024-04-01 13:26:47</t>
  </si>
  <si>
    <t>2024-04-01 13:30:20</t>
  </si>
  <si>
    <t>2024-04-01 15:30:24</t>
  </si>
  <si>
    <t>2024-04-01 15:40:50</t>
  </si>
  <si>
    <t>2024-04-01 16:06:54</t>
  </si>
  <si>
    <t>2024-04-01 16:03:43</t>
  </si>
  <si>
    <t>2024-04-01 16:19:37</t>
  </si>
  <si>
    <t>2024-04-01 16:28:53</t>
  </si>
  <si>
    <t>2024-04-01 16:44:42</t>
  </si>
  <si>
    <t>2024-04-01 16:47:00</t>
  </si>
  <si>
    <t>2024-04-01 16:47:03</t>
  </si>
  <si>
    <t>2024-04-01 16:56:04</t>
  </si>
  <si>
    <t>2024-04-02 09:50:50</t>
  </si>
  <si>
    <t>2024-04-02 10:03:23</t>
  </si>
  <si>
    <t>2024-04-02 10:42:25</t>
  </si>
  <si>
    <t>2024-04-02 10:55:27</t>
  </si>
  <si>
    <t>2024-04-02 11:07:11</t>
  </si>
  <si>
    <t>2024-04-02 11:11:31</t>
  </si>
  <si>
    <t>2024-04-02 11:29:12</t>
  </si>
  <si>
    <t>2024-04-02 11:32:20</t>
  </si>
  <si>
    <t>2024-04-02 11:35:17</t>
  </si>
  <si>
    <t>2024-04-02 11:52:17</t>
  </si>
  <si>
    <t>2024-04-02 12:00:47</t>
  </si>
  <si>
    <t>2024-04-02 12:21:25</t>
  </si>
  <si>
    <t>2024-04-02 12:43:00</t>
  </si>
  <si>
    <t>2024-04-02 13:22:34</t>
  </si>
  <si>
    <t>2024-04-02 14:44:13</t>
  </si>
  <si>
    <t>2024-04-02 15:30:01</t>
  </si>
  <si>
    <t>2024-04-02 15:39:57</t>
  </si>
  <si>
    <t>2024-04-02 15:54:11</t>
  </si>
  <si>
    <t>2024-04-02 16:05:45</t>
  </si>
  <si>
    <t>2024-04-02 16:08:30</t>
  </si>
  <si>
    <t>2024-04-02 16:24:43</t>
  </si>
  <si>
    <t>2024-04-02 16:27:50</t>
  </si>
  <si>
    <t>2024-04-02 16:39:35</t>
  </si>
  <si>
    <t>2024-04-02 16:43:44</t>
  </si>
  <si>
    <t>2024-04-02 17:00:08</t>
  </si>
  <si>
    <t>2024-04-03 08:32:31</t>
  </si>
  <si>
    <t>2024-04-03 09:14:22</t>
  </si>
  <si>
    <t>2024-04-03 10:06:50</t>
  </si>
  <si>
    <t>2024-04-03 10:10:56</t>
  </si>
  <si>
    <t>2024-04-03 10:14:12</t>
  </si>
  <si>
    <t>2024-04-03 10:20:03</t>
  </si>
  <si>
    <t>2024-04-03 10:37:24</t>
  </si>
  <si>
    <t>2024-04-03 10:42:22</t>
  </si>
  <si>
    <t>2024-04-03 10:49:57</t>
  </si>
  <si>
    <t>2024-04-03 11:17:40</t>
  </si>
  <si>
    <t>2024-04-03 12:12:46</t>
  </si>
  <si>
    <t>2024-04-03 14:36:20</t>
  </si>
  <si>
    <t>2024-04-03 15:40:12</t>
  </si>
  <si>
    <t>2024-04-03 15:41:11</t>
  </si>
  <si>
    <t>2024-04-03 15:57:01</t>
  </si>
  <si>
    <t>2024-04-03 16:12:05</t>
  </si>
  <si>
    <t>2024-04-03 16:14:52</t>
  </si>
  <si>
    <t>2024-04-03 16:18:32</t>
  </si>
  <si>
    <t>2024-04-03 16:35:38</t>
  </si>
  <si>
    <t>2024-04-03 16:38:44</t>
  </si>
  <si>
    <t>2024-04-03 16:41:57</t>
  </si>
  <si>
    <t>2024-04-03 16:56:05</t>
  </si>
  <si>
    <t>2024-04-03 17:02:47</t>
  </si>
  <si>
    <t>2024-04-04 08:58:28</t>
  </si>
  <si>
    <t>2024-04-04 09:16:38</t>
  </si>
  <si>
    <t>2024-04-04 10:01:45</t>
  </si>
  <si>
    <t>2024-04-04 10:16:12</t>
  </si>
  <si>
    <t>2024-04-04 10:26:20</t>
  </si>
  <si>
    <t>2024-04-04 10:32:23</t>
  </si>
  <si>
    <t>2024-04-04 10:37:21</t>
  </si>
  <si>
    <t>2024-04-04 10:42:24</t>
  </si>
  <si>
    <t>2024-04-04 10:49:09</t>
  </si>
  <si>
    <t>2024-04-04 12:03:54</t>
  </si>
  <si>
    <t>2024-04-04 12:20:06</t>
  </si>
  <si>
    <t>2024-04-04 12:30:40</t>
  </si>
  <si>
    <t>2024-04-04 13:50:13</t>
  </si>
  <si>
    <t>2024-04-04 14:53:56</t>
  </si>
  <si>
    <t>2024-04-04 16:06:06</t>
  </si>
  <si>
    <t>2024-04-04 16:13:35</t>
  </si>
  <si>
    <t>2024-04-05 09:24:35</t>
  </si>
  <si>
    <t>2024-04-05 09:38:53</t>
  </si>
  <si>
    <t>2024-04-05 09:43:30</t>
  </si>
  <si>
    <t>2024-04-05 09:52:26</t>
  </si>
  <si>
    <t>2024-04-05 10:16:33</t>
  </si>
  <si>
    <t>2024-04-05 10:56:30</t>
  </si>
  <si>
    <t>2024-04-05 11:03:57</t>
  </si>
  <si>
    <t>2024-04-05 12:38:56</t>
  </si>
  <si>
    <t>2024-04-05 13:56:02</t>
  </si>
  <si>
    <t>2024-04-05 14:54:36</t>
  </si>
  <si>
    <t>2024-04-05 16:14:09</t>
  </si>
  <si>
    <t>2024-04-05 16:20:28</t>
  </si>
  <si>
    <t>2024-04-05 16:56:44</t>
  </si>
  <si>
    <t>2024-04-08 09:13:18</t>
  </si>
  <si>
    <t>2024-04-08 09:22:14</t>
  </si>
  <si>
    <t>2024-04-08 09:25:01</t>
  </si>
  <si>
    <t>2024-04-08 09:31:18</t>
  </si>
  <si>
    <t>2024-04-08 09:41:53</t>
  </si>
  <si>
    <t>2024-04-08 09:43:19</t>
  </si>
  <si>
    <t>2024-04-08 11:33:39</t>
  </si>
  <si>
    <t>2024-04-08 11:50:02</t>
  </si>
  <si>
    <t>2024-04-08 12:17:00</t>
  </si>
  <si>
    <t>2024-04-08 12:39:25</t>
  </si>
  <si>
    <t>2024-04-08 16:18:48</t>
  </si>
  <si>
    <t>2024-04-08 16:35:22</t>
  </si>
  <si>
    <t>2024-04-08 16:57:46</t>
  </si>
  <si>
    <t>2024-04-08 16:58:09</t>
  </si>
  <si>
    <t>2024-04-08 17:19:43</t>
  </si>
  <si>
    <t>2024-04-09 15:11:13</t>
  </si>
  <si>
    <t>2024-04-08 17:25:26</t>
  </si>
  <si>
    <t>2024-04-08 18:06:10</t>
  </si>
  <si>
    <t>2024-04-09 08:31:36</t>
  </si>
  <si>
    <t>2024-04-09 08:36:37</t>
  </si>
  <si>
    <t>2024-04-09 08:40:35</t>
  </si>
  <si>
    <t>2024-04-09 08:44:54</t>
  </si>
  <si>
    <t>2024-04-09 08:49:05</t>
  </si>
  <si>
    <t>2024-04-09 08:54:56</t>
  </si>
  <si>
    <t>2024-04-09 09:11:37</t>
  </si>
  <si>
    <t>2024-04-09 09:15:33</t>
  </si>
  <si>
    <t>2024-04-09 09:20:34</t>
  </si>
  <si>
    <t>2024-04-09 10:22:27</t>
  </si>
  <si>
    <t>2024-04-09 10:33:25</t>
  </si>
  <si>
    <t>2024-04-09 11:42:58</t>
  </si>
  <si>
    <t>2024-04-09 14:46:48</t>
  </si>
  <si>
    <t>2024-04-09 16:15:55</t>
  </si>
  <si>
    <t>2024-04-09 16:40:43</t>
  </si>
  <si>
    <t>2024-04-09 16:44:39</t>
  </si>
  <si>
    <t>2024-04-09 16:52:47</t>
  </si>
  <si>
    <t>2024-04-09 17:00:00</t>
  </si>
  <si>
    <t>2024-04-09 17:25:52</t>
  </si>
  <si>
    <t>2024-04-10 08:49:55</t>
  </si>
  <si>
    <t>2024-04-10 08:55:19</t>
  </si>
  <si>
    <t>2024-04-10 09:00:56</t>
  </si>
  <si>
    <t>2024-04-10 09:35:09</t>
  </si>
  <si>
    <t>2024-04-10 10:26:46</t>
  </si>
  <si>
    <t>2024-04-10 10:46:38</t>
  </si>
  <si>
    <t>2024-04-10 11:32:30</t>
  </si>
  <si>
    <t>2024-04-10 11:59:07</t>
  </si>
  <si>
    <t>2024-04-10 15:10:14</t>
  </si>
  <si>
    <t>2024-04-10 15:31:30</t>
  </si>
  <si>
    <t>2024-04-10 16:36:20</t>
  </si>
  <si>
    <t>2024-04-10 16:54:51</t>
  </si>
  <si>
    <t>2024-04-11 10:26:14</t>
  </si>
  <si>
    <t>2024-04-11 11:30:24</t>
  </si>
  <si>
    <t>2024-04-11 12:02:39</t>
  </si>
  <si>
    <t>2024-04-11 12:16:43</t>
  </si>
  <si>
    <t>2024-04-11 12:24:13</t>
  </si>
  <si>
    <t>2024-04-11 12:29:40</t>
  </si>
  <si>
    <t>2024-04-11 15:18:04</t>
  </si>
  <si>
    <t>2024-04-11 15:36:34</t>
  </si>
  <si>
    <t>2024-04-11 17:06:27</t>
  </si>
  <si>
    <t>2024-04-12 10:22:15</t>
  </si>
  <si>
    <t>2024-04-12 11:27:39</t>
  </si>
  <si>
    <t>2024-04-12 11:30:41</t>
  </si>
  <si>
    <t>2024-04-12 12:06:35</t>
  </si>
  <si>
    <t>2024-04-12 12:53:08</t>
  </si>
  <si>
    <t>2024-04-12 16:14:32</t>
  </si>
  <si>
    <t>2024-04-12 16:22:52</t>
  </si>
  <si>
    <t>2024-04-15 09:54:55</t>
  </si>
  <si>
    <t>2024-04-15 10:30:07</t>
  </si>
  <si>
    <t>2024-04-15 11:13:26</t>
  </si>
  <si>
    <t>2024-04-15 11:25:18</t>
  </si>
  <si>
    <t>2024-04-15 11:49:28</t>
  </si>
  <si>
    <t>2024-04-15 11:58:41</t>
  </si>
  <si>
    <t>2024-04-15 12:09:38</t>
  </si>
  <si>
    <t>2024-04-15 12:19:26</t>
  </si>
  <si>
    <t>2024-04-15 14:22:59</t>
  </si>
  <si>
    <t>2024-04-15 15:31:41</t>
  </si>
  <si>
    <t>2024-04-15 16:17:28</t>
  </si>
  <si>
    <t>2024-04-15 16:20:18</t>
  </si>
  <si>
    <t>2024-04-15 16:32:05</t>
  </si>
  <si>
    <t>2024-04-15 16:46:41</t>
  </si>
  <si>
    <t>2024-04-15 17:18:58</t>
  </si>
  <si>
    <t>2024-04-16 09:34:08</t>
  </si>
  <si>
    <t>2024-04-16 09:38:54</t>
  </si>
  <si>
    <t>2024-04-16 12:21:44</t>
  </si>
  <si>
    <t>2024-04-16 12:32:38</t>
  </si>
  <si>
    <t>2024-04-16 14:16:48</t>
  </si>
  <si>
    <t>2024-04-16 16:04:48</t>
  </si>
  <si>
    <t>2024-04-16 16:31:05</t>
  </si>
  <si>
    <t>2024-04-16 17:08:05</t>
  </si>
  <si>
    <t>2024-04-17 12:10:49</t>
  </si>
  <si>
    <t>2024-04-17 14:04:58</t>
  </si>
  <si>
    <t>2024-04-17 14:24:23</t>
  </si>
  <si>
    <t>2024-04-17 14:40:45</t>
  </si>
  <si>
    <t>2024-04-17 18:35:29</t>
  </si>
  <si>
    <t>2024-04-17 19:15:49</t>
  </si>
  <si>
    <t>2024-04-17 19:37:36</t>
  </si>
  <si>
    <t>2024-04-18 08:55:22</t>
  </si>
  <si>
    <t>2024-04-18 09:33:30</t>
  </si>
  <si>
    <t>2024-04-18 09:33:35</t>
  </si>
  <si>
    <t>2024-04-18 10:10:24</t>
  </si>
  <si>
    <t>2024-04-18 10:14:57</t>
  </si>
  <si>
    <t>2024-04-18 10:20:24</t>
  </si>
  <si>
    <t>2024-04-18 10:32:52</t>
  </si>
  <si>
    <t>2024-04-18 10:36:55</t>
  </si>
  <si>
    <t>2024-04-18 14:03:35</t>
  </si>
  <si>
    <t>2024-04-18 14:23:13</t>
  </si>
  <si>
    <t>2024-04-18 15:56:25</t>
  </si>
  <si>
    <t>2024-04-19 10:28:38</t>
  </si>
  <si>
    <t>2024-04-22 08:58:52</t>
  </si>
  <si>
    <t>2024-04-22 09:43:11</t>
  </si>
  <si>
    <t>2024-04-22 11:44:44</t>
  </si>
  <si>
    <t>2024-04-22 12:26:58</t>
  </si>
  <si>
    <t>2024-04-22 13:23:29</t>
  </si>
  <si>
    <t>2024-04-22 15:08:41</t>
  </si>
  <si>
    <t>2024-04-22 15:46:15</t>
  </si>
  <si>
    <t>2024-04-23 15:49:33</t>
  </si>
  <si>
    <t>2024-04-24 08:31:31</t>
  </si>
  <si>
    <t>2024-04-24 11:29:28</t>
  </si>
  <si>
    <t>2024-04-24 11:58:53</t>
  </si>
  <si>
    <t>2024-04-24 14:29:41</t>
  </si>
  <si>
    <t>2024-04-24 14:42:37</t>
  </si>
  <si>
    <t>2024-04-25 16:00:11</t>
  </si>
  <si>
    <t>2024-04-26 16:19:44</t>
  </si>
  <si>
    <t>2024-04-29 15:40:46</t>
  </si>
  <si>
    <t>2024-04-29 16:13:43</t>
  </si>
  <si>
    <t>2024-04-29 16:27:59</t>
  </si>
  <si>
    <t>2024-04-30 16:18:07</t>
  </si>
  <si>
    <t>2024-04-01 12:03:13</t>
  </si>
  <si>
    <t>2024-04-01 12:07:55</t>
  </si>
  <si>
    <t>2024-04-01 12:22:03</t>
  </si>
  <si>
    <t>2024-04-01 16:39:53</t>
  </si>
  <si>
    <t>2024-04-01 16:57:47</t>
  </si>
  <si>
    <t>2024-04-02 15:16:32</t>
  </si>
  <si>
    <t>2024-04-03 09:10:56</t>
  </si>
  <si>
    <t>2024-04-03 15:20:22</t>
  </si>
  <si>
    <t>2024-04-04 10:42:39</t>
  </si>
  <si>
    <t>2024-04-08 08:54:58</t>
  </si>
  <si>
    <t>2024-04-08 12:15:11</t>
  </si>
  <si>
    <t>2024-04-08 15:04:26</t>
  </si>
  <si>
    <t>2024-04-08 15:54:12</t>
  </si>
  <si>
    <t>2024-04-10 11:32:20</t>
  </si>
  <si>
    <t>2024-04-10 16:14:49</t>
  </si>
  <si>
    <t>2024-04-30 15:02:15</t>
  </si>
  <si>
    <t>2024-04-02 14:27:27</t>
  </si>
  <si>
    <t>2024-04-01 08:18:26</t>
  </si>
  <si>
    <t>2024-04-01 08:23:09</t>
  </si>
  <si>
    <t>2024-04-01 08:44:30</t>
  </si>
  <si>
    <t>2024-04-01 10:53:39</t>
  </si>
  <si>
    <t>2024-04-01 10:58:17</t>
  </si>
  <si>
    <t>2024-04-01 11:48:23</t>
  </si>
  <si>
    <t>2024-04-01 11:51:08</t>
  </si>
  <si>
    <t>2024-04-01 11:54:18</t>
  </si>
  <si>
    <t>2024-04-01 12:34:07</t>
  </si>
  <si>
    <t>2024-04-01 12:53:50</t>
  </si>
  <si>
    <t>2024-04-01 15:02:10</t>
  </si>
  <si>
    <t>2024-04-01 16:00:01</t>
  </si>
  <si>
    <t>2024-04-01 16:00:44</t>
  </si>
  <si>
    <t>2024-04-01 16:07:47</t>
  </si>
  <si>
    <t>2024-04-01 16:15:26</t>
  </si>
  <si>
    <t>2024-04-01 16:30:59</t>
  </si>
  <si>
    <t>2024-04-01 16:54:12</t>
  </si>
  <si>
    <t>2024-04-02 09:49:42</t>
  </si>
  <si>
    <t>2024-04-02 10:18:21</t>
  </si>
  <si>
    <t>2024-04-02 11:56:29</t>
  </si>
  <si>
    <t>2024-04-02 12:05:47</t>
  </si>
  <si>
    <t>2024-04-02 12:11:42</t>
  </si>
  <si>
    <t>2024-04-02 12:47:05</t>
  </si>
  <si>
    <t>2024-04-02 12:52:19</t>
  </si>
  <si>
    <t>2024-04-02 14:24:30</t>
  </si>
  <si>
    <t>2024-04-02 14:28:50</t>
  </si>
  <si>
    <t>2024-04-02 15:05:08</t>
  </si>
  <si>
    <t>2024-04-02 15:26:30</t>
  </si>
  <si>
    <t>2024-04-02 16:01:18</t>
  </si>
  <si>
    <t>2024-04-02 16:34:10</t>
  </si>
  <si>
    <t>2024-04-02 16:36:54</t>
  </si>
  <si>
    <t>2024-04-03 08:40:34</t>
  </si>
  <si>
    <t>2024-04-03 11:07:28</t>
  </si>
  <si>
    <t>2024-04-03 15:37:20</t>
  </si>
  <si>
    <t>2024-04-03 16:12:22</t>
  </si>
  <si>
    <t>2024-04-03 16:31:06</t>
  </si>
  <si>
    <t>2024-04-04 09:34:06</t>
  </si>
  <si>
    <t>2024-04-04 09:44:37</t>
  </si>
  <si>
    <t>2024-04-04 09:56:14</t>
  </si>
  <si>
    <t>2024-04-04 09:59:04</t>
  </si>
  <si>
    <t>2024-04-04 10:07:48</t>
  </si>
  <si>
    <t>2024-04-04 10:13:59</t>
  </si>
  <si>
    <t>2024-04-04 10:30:22</t>
  </si>
  <si>
    <t>2024-04-04 12:21:08</t>
  </si>
  <si>
    <t>2024-04-04 12:23:37</t>
  </si>
  <si>
    <t>2024-04-05 09:23:10</t>
  </si>
  <si>
    <t>2024-04-05 10:18:42</t>
  </si>
  <si>
    <t>2024-04-05 10:25:37</t>
  </si>
  <si>
    <t>2024-04-05 12:23:00</t>
  </si>
  <si>
    <t>2024-04-05 14:14:35</t>
  </si>
  <si>
    <t>2024-04-05 14:45:35</t>
  </si>
  <si>
    <t>2024-04-05 16:06:04</t>
  </si>
  <si>
    <t>2024-04-05 16:43:26</t>
  </si>
  <si>
    <t>2024-04-08 09:33:01</t>
  </si>
  <si>
    <t>2024-04-08 10:04:10</t>
  </si>
  <si>
    <t>2024-04-08 11:42:38</t>
  </si>
  <si>
    <t>2024-04-08 11:44:31</t>
  </si>
  <si>
    <t>2024-04-08 11:50:15</t>
  </si>
  <si>
    <t>2024-04-08 11:54:13</t>
  </si>
  <si>
    <t>2024-04-08 11:56:36</t>
  </si>
  <si>
    <t>2024-04-08 12:00:16</t>
  </si>
  <si>
    <t>2024-04-08 12:09:38</t>
  </si>
  <si>
    <t>2024-04-08 12:25:17</t>
  </si>
  <si>
    <t>2024-04-08 12:28:35</t>
  </si>
  <si>
    <t>2024-04-08 12:34:29</t>
  </si>
  <si>
    <t>2024-04-08 13:22:06</t>
  </si>
  <si>
    <t>2024-04-08 16:14:43</t>
  </si>
  <si>
    <t>2024-04-08 16:27:41</t>
  </si>
  <si>
    <t>2024-04-09 10:08:03</t>
  </si>
  <si>
    <t>2024-04-09 10:27:25</t>
  </si>
  <si>
    <t>2024-04-09 11:01:11</t>
  </si>
  <si>
    <t>2024-04-09 11:07:27</t>
  </si>
  <si>
    <t>2024-04-09 11:21:51</t>
  </si>
  <si>
    <t>2024-04-09 12:26:22</t>
  </si>
  <si>
    <t>2024-04-09 15:55:07</t>
  </si>
  <si>
    <t>2024-04-09 16:04:18</t>
  </si>
  <si>
    <t>2024-04-09 16:18:31</t>
  </si>
  <si>
    <t>2024-04-10 09:42:45</t>
  </si>
  <si>
    <t>2024-04-10 11:10:18</t>
  </si>
  <si>
    <t>2024-04-10 11:14:47</t>
  </si>
  <si>
    <t>2024-04-10 11:24:04</t>
  </si>
  <si>
    <t>2024-04-10 11:49:21</t>
  </si>
  <si>
    <t>2024-04-10 12:15:29</t>
  </si>
  <si>
    <t>2024-04-10 12:18:01</t>
  </si>
  <si>
    <t>2024-04-10 16:09:38</t>
  </si>
  <si>
    <t>2024-04-10 16:46:44</t>
  </si>
  <si>
    <t>2024-04-10 16:52:43</t>
  </si>
  <si>
    <t>2024-04-10 16:56:33</t>
  </si>
  <si>
    <t>2024-04-11 08:00:58</t>
  </si>
  <si>
    <t>2024-04-11 08:08:21</t>
  </si>
  <si>
    <t>2024-04-11 09:02:08</t>
  </si>
  <si>
    <t>2024-04-11 09:06:46</t>
  </si>
  <si>
    <t>2024-04-11 09:41:52</t>
  </si>
  <si>
    <t>2024-04-11 15:29:47</t>
  </si>
  <si>
    <t>2024-04-11 15:48:19</t>
  </si>
  <si>
    <t>2024-04-11 16:00:06</t>
  </si>
  <si>
    <t>2024-04-11 16:03:45</t>
  </si>
  <si>
    <t>2024-04-11 16:22:32</t>
  </si>
  <si>
    <t>2024-04-11 16:29:09</t>
  </si>
  <si>
    <t>2024-04-12 09:59:13</t>
  </si>
  <si>
    <t>2024-04-12 10:02:56</t>
  </si>
  <si>
    <t>2024-04-12 10:12:22</t>
  </si>
  <si>
    <t>2024-04-12 10:18:25</t>
  </si>
  <si>
    <t>2024-04-12 10:28:33</t>
  </si>
  <si>
    <t>2024-04-12 11:14:24</t>
  </si>
  <si>
    <t>2024-04-12 12:48:52</t>
  </si>
  <si>
    <t>2024-04-12 13:01:01</t>
  </si>
  <si>
    <t>2024-04-12 15:40:06</t>
  </si>
  <si>
    <t>2024-04-12 15:53:40</t>
  </si>
  <si>
    <t>2024-04-12 15:56:54</t>
  </si>
  <si>
    <t>2024-04-12 16:11:54</t>
  </si>
  <si>
    <t>2024-04-12 16:16:48</t>
  </si>
  <si>
    <t>2024-04-12 16:19:54</t>
  </si>
  <si>
    <t>2024-04-12 16:28:28</t>
  </si>
  <si>
    <t>2024-04-12 16:42:02</t>
  </si>
  <si>
    <t>2024-04-15 09:09:18</t>
  </si>
  <si>
    <t>2024-04-15 09:19:00</t>
  </si>
  <si>
    <t>2024-04-15 10:15:57</t>
  </si>
  <si>
    <t>2024-04-15 10:24:48</t>
  </si>
  <si>
    <t>2024-04-15 10:41:58</t>
  </si>
  <si>
    <t>2024-04-15 11:20:48</t>
  </si>
  <si>
    <t>2024-04-15 11:30:28</t>
  </si>
  <si>
    <t>2024-04-15 11:38:10</t>
  </si>
  <si>
    <t>2024-04-15 11:52:24</t>
  </si>
  <si>
    <t>2024-04-15 12:33:25</t>
  </si>
  <si>
    <t>2024-04-15 12:39:41</t>
  </si>
  <si>
    <t>2024-04-15 15:26:11</t>
  </si>
  <si>
    <t>2024-04-15 15:35:34</t>
  </si>
  <si>
    <t>2024-04-15 15:41:04</t>
  </si>
  <si>
    <t>2024-04-15 15:59:57</t>
  </si>
  <si>
    <t>2024-04-16 08:47:30</t>
  </si>
  <si>
    <t>2024-04-16 09:05:01</t>
  </si>
  <si>
    <t>2024-04-16 09:13:25</t>
  </si>
  <si>
    <t>2024-04-16 09:19:55</t>
  </si>
  <si>
    <t>2024-04-16 09:49:31</t>
  </si>
  <si>
    <t>2024-04-16 10:26:43</t>
  </si>
  <si>
    <t>2024-04-16 10:34:50</t>
  </si>
  <si>
    <t>2024-04-16 10:37:04</t>
  </si>
  <si>
    <t>2024-04-16 11:20:05</t>
  </si>
  <si>
    <t>2024-04-16 14:08:39</t>
  </si>
  <si>
    <t>2024-04-16 14:28:28</t>
  </si>
  <si>
    <t>2024-04-16 14:33:15</t>
  </si>
  <si>
    <t>2024-04-16 14:53:06</t>
  </si>
  <si>
    <t>2024-04-16 15:02:25</t>
  </si>
  <si>
    <t>2024-04-16 15:23:35</t>
  </si>
  <si>
    <t>2024-04-16 15:28:39</t>
  </si>
  <si>
    <t>2024-04-16 16:04:59</t>
  </si>
  <si>
    <t>2024-04-16 16:08:24</t>
  </si>
  <si>
    <t>2024-04-16 16:21:04</t>
  </si>
  <si>
    <t>2024-04-16 16:39:37</t>
  </si>
  <si>
    <t>2024-04-16 18:32:44</t>
  </si>
  <si>
    <t>2024-04-17 08:25:10</t>
  </si>
  <si>
    <t>2024-04-17 08:30:19</t>
  </si>
  <si>
    <t>2024-04-17 09:55:13</t>
  </si>
  <si>
    <t>2024-04-17 10:14:36</t>
  </si>
  <si>
    <t>2024-04-17 10:18:53</t>
  </si>
  <si>
    <t>2024-04-17 11:31:11</t>
  </si>
  <si>
    <t>2024-04-17 14:55:15</t>
  </si>
  <si>
    <t>2024-04-17 15:02:26</t>
  </si>
  <si>
    <t>2024-04-17 15:17:03</t>
  </si>
  <si>
    <t>2024-04-17 15:43:36</t>
  </si>
  <si>
    <t>2024-04-17 15:57:44</t>
  </si>
  <si>
    <t>2024-04-17 17:02:34</t>
  </si>
  <si>
    <t>2024-04-18 08:29:58</t>
  </si>
  <si>
    <t>2024-04-18 09:28:50</t>
  </si>
  <si>
    <t>2024-04-18 10:02:34</t>
  </si>
  <si>
    <t>2024-04-18 11:18:35</t>
  </si>
  <si>
    <t>2024-04-18 11:45:17</t>
  </si>
  <si>
    <t>2024-04-18 11:49:31</t>
  </si>
  <si>
    <t>2024-04-18 11:55:36</t>
  </si>
  <si>
    <t>2024-04-18 12:05:48</t>
  </si>
  <si>
    <t>2024-04-18 14:17:39</t>
  </si>
  <si>
    <t>2024-04-18 14:53:49</t>
  </si>
  <si>
    <t>2024-04-18 15:01:19</t>
  </si>
  <si>
    <t>2024-04-18 15:47:12</t>
  </si>
  <si>
    <t>2024-04-18 15:56:08</t>
  </si>
  <si>
    <t>2024-04-18 16:45:46</t>
  </si>
  <si>
    <t>2024-04-18 16:56:06</t>
  </si>
  <si>
    <t>2024-04-18 18:17:25</t>
  </si>
  <si>
    <t>2024-04-19 11:38:37</t>
  </si>
  <si>
    <t>2024-04-19 11:42:41</t>
  </si>
  <si>
    <t>2024-04-19 11:46:12</t>
  </si>
  <si>
    <t>2024-04-19 11:49:58</t>
  </si>
  <si>
    <t>2024-04-19 11:53:59</t>
  </si>
  <si>
    <t>2024-04-19 11:58:13</t>
  </si>
  <si>
    <t>2024-04-22 08:38:22</t>
  </si>
  <si>
    <t>2024-04-22 09:10:01</t>
  </si>
  <si>
    <t>2024-04-22 09:33:37</t>
  </si>
  <si>
    <t>2024-04-22 09:37:11</t>
  </si>
  <si>
    <t>2024-04-22 09:41:36</t>
  </si>
  <si>
    <t>2024-04-22 09:48:07</t>
  </si>
  <si>
    <t>2024-04-22 09:54:02</t>
  </si>
  <si>
    <t>2024-04-22 10:06:44</t>
  </si>
  <si>
    <t>2024-04-22 10:29:30</t>
  </si>
  <si>
    <t>2024-04-22 10:47:01</t>
  </si>
  <si>
    <t>2024-04-22 10:47:30</t>
  </si>
  <si>
    <t>2024-04-22 10:49:11</t>
  </si>
  <si>
    <t>2024-04-22 10:49:37</t>
  </si>
  <si>
    <t>2024-04-22 10:49:44</t>
  </si>
  <si>
    <t>2024-04-22 10:49:56</t>
  </si>
  <si>
    <t>2024-04-22 10:53:03</t>
  </si>
  <si>
    <t>2024-04-22 11:10:09</t>
  </si>
  <si>
    <t>2024-04-22 11:24:18</t>
  </si>
  <si>
    <t>2024-04-22 11:31:04</t>
  </si>
  <si>
    <t>2024-04-22 11:31:33</t>
  </si>
  <si>
    <t>2024-04-22 11:39:31</t>
  </si>
  <si>
    <t>2024-04-22 11:51:01</t>
  </si>
  <si>
    <t>2024-04-22 13:28:10</t>
  </si>
  <si>
    <t>2024-04-22 13:44:48</t>
  </si>
  <si>
    <t>2024-04-22 13:50:18</t>
  </si>
  <si>
    <t>2024-04-22 14:13:42</t>
  </si>
  <si>
    <t>2024-04-22 14:16:57</t>
  </si>
  <si>
    <t>2024-04-22 14:44:09</t>
  </si>
  <si>
    <t>2024-04-22 14:49:43</t>
  </si>
  <si>
    <t>2024-04-22 14:54:46</t>
  </si>
  <si>
    <t>2024-04-22 14:55:50</t>
  </si>
  <si>
    <t>2024-04-22 15:11:22</t>
  </si>
  <si>
    <t>2024-04-22 15:21:28</t>
  </si>
  <si>
    <t>2024-04-22 15:50:32</t>
  </si>
  <si>
    <t>2024-04-22 15:50:45</t>
  </si>
  <si>
    <t>2024-04-22 15:52:47</t>
  </si>
  <si>
    <t>2024-04-22 16:27:13</t>
  </si>
  <si>
    <t>2024-04-22 17:01:50</t>
  </si>
  <si>
    <t>2024-04-22 17:05:31</t>
  </si>
  <si>
    <t>2024-04-23 08:23:22</t>
  </si>
  <si>
    <t>2024-04-23 08:28:45</t>
  </si>
  <si>
    <t>2024-04-23 08:31:19</t>
  </si>
  <si>
    <t>2024-04-23 08:34:11</t>
  </si>
  <si>
    <t>2024-04-23 08:41:46</t>
  </si>
  <si>
    <t>2024-04-23 09:19:42</t>
  </si>
  <si>
    <t>2024-04-23 09:32:47</t>
  </si>
  <si>
    <t>2024-04-23 09:42:45</t>
  </si>
  <si>
    <t>2024-04-23 09:47:22</t>
  </si>
  <si>
    <t>2024-04-23 10:23:40</t>
  </si>
  <si>
    <t>2024-04-23 10:26:45</t>
  </si>
  <si>
    <t>2024-04-23 12:27:50</t>
  </si>
  <si>
    <t>2024-04-23 12:30:26</t>
  </si>
  <si>
    <t>2024-04-23 12:31:10</t>
  </si>
  <si>
    <t>2024-04-23 12:32:28</t>
  </si>
  <si>
    <t>2024-04-23 12:33:17</t>
  </si>
  <si>
    <t>2024-04-23 14:44:52</t>
  </si>
  <si>
    <t>2024-04-23 14:46:24</t>
  </si>
  <si>
    <t>2024-04-23 15:27:04</t>
  </si>
  <si>
    <t>2024-04-23 15:36:30</t>
  </si>
  <si>
    <t>2024-04-23 16:06:33</t>
  </si>
  <si>
    <t>2024-04-24 08:41:59</t>
  </si>
  <si>
    <t>2024-04-24 10:05:45</t>
  </si>
  <si>
    <t>2024-04-24 10:10:15</t>
  </si>
  <si>
    <t>2024-04-24 10:14:59</t>
  </si>
  <si>
    <t>2024-04-24 10:28:44</t>
  </si>
  <si>
    <t>2024-04-24 10:57:23</t>
  </si>
  <si>
    <t>2024-04-24 16:23:09</t>
  </si>
  <si>
    <t>2024-04-24 16:27:20</t>
  </si>
  <si>
    <t>2024-04-24 16:54:55</t>
  </si>
  <si>
    <t>2024-04-24 17:06:19</t>
  </si>
  <si>
    <t>2024-04-25 08:33:15</t>
  </si>
  <si>
    <t>2024-04-25 08:40:39</t>
  </si>
  <si>
    <t>2024-04-25 08:46:56</t>
  </si>
  <si>
    <t>2024-04-25 11:25:37</t>
  </si>
  <si>
    <t>2024-04-25 11:33:58</t>
  </si>
  <si>
    <t>2024-04-25 14:07:38</t>
  </si>
  <si>
    <t>2024-04-25 14:08:39</t>
  </si>
  <si>
    <t>2024-04-25 14:10:07</t>
  </si>
  <si>
    <t>2024-04-25 15:51:24</t>
  </si>
  <si>
    <t>2024-04-25 16:02:13</t>
  </si>
  <si>
    <t>2024-04-25 16:07:05</t>
  </si>
  <si>
    <t>2024-04-26 07:51:47</t>
  </si>
  <si>
    <t>2024-04-26 07:57:28</t>
  </si>
  <si>
    <t>2024-04-26 09:28:31</t>
  </si>
  <si>
    <t>2024-04-26 10:33:34</t>
  </si>
  <si>
    <t>2024-04-26 10:47:28</t>
  </si>
  <si>
    <t>2024-04-26 13:49:35</t>
  </si>
  <si>
    <t>2024-04-29 08:40:41</t>
  </si>
  <si>
    <t>2024-04-29 10:49:50</t>
  </si>
  <si>
    <t>2024-04-29 13:20:50</t>
  </si>
  <si>
    <t>2024-04-29 13:24:10</t>
  </si>
  <si>
    <t>2024-04-29 13:26:37</t>
  </si>
  <si>
    <t>2024-04-30 10:30:09</t>
  </si>
  <si>
    <t>2024-04-30 10:46:30</t>
  </si>
  <si>
    <t>2024-04-30 10:49:51</t>
  </si>
  <si>
    <t>2024-04-30 11:34:17</t>
  </si>
  <si>
    <t>2024-04-30 14:33:21</t>
  </si>
  <si>
    <t>2024-04-30 14:46:33</t>
  </si>
  <si>
    <t>2024-04-30 14:52:11</t>
  </si>
  <si>
    <t>2024-04-30 14:57:43</t>
  </si>
  <si>
    <t>2024-04-30 15:08:30</t>
  </si>
  <si>
    <t>2024-04-30 16:06:45</t>
  </si>
  <si>
    <t>2024-04-30 16:20:24</t>
  </si>
  <si>
    <t>2024-04-30 16:28:26</t>
  </si>
  <si>
    <t>2024-04-30 16:33:59</t>
  </si>
  <si>
    <t>2024-04-30 16:46:55</t>
  </si>
  <si>
    <t>2024-04-30 16:50:59</t>
  </si>
  <si>
    <t>2024-04-30 17:07:18</t>
  </si>
  <si>
    <t>2024-04-30 17:14:16</t>
  </si>
  <si>
    <t>2024-04-30 17:23:23</t>
  </si>
  <si>
    <t>2024-04-30 19:05:45</t>
  </si>
  <si>
    <t>2024-04-01 11:59:44</t>
  </si>
  <si>
    <t>2024-04-02 16:55:31</t>
  </si>
  <si>
    <t>2024-04-03 15:01:54</t>
  </si>
  <si>
    <t>2024-04-03 15:07:51</t>
  </si>
  <si>
    <t>2024-04-04 09:13:19</t>
  </si>
  <si>
    <t>2024-04-05 10:07:16</t>
  </si>
  <si>
    <t>2024-04-08 14:50:46</t>
  </si>
  <si>
    <t>2024-04-08 15:12:32</t>
  </si>
  <si>
    <t>2024-04-15 09:26:38</t>
  </si>
  <si>
    <t>2024-04-15 11:54:20</t>
  </si>
  <si>
    <t>2024-04-15 15:41:00</t>
  </si>
  <si>
    <t>2024-04-16 12:37:44</t>
  </si>
  <si>
    <t>2024-04-17 14:57:13</t>
  </si>
  <si>
    <t>2024-04-18 14:45:07</t>
  </si>
  <si>
    <t>2024-04-18 18:19:40</t>
  </si>
  <si>
    <t>2024-04-18 18:20:54</t>
  </si>
  <si>
    <t>2024-04-18 18:22:29</t>
  </si>
  <si>
    <t>2024-04-18 18:42:26</t>
  </si>
  <si>
    <t>2024-04-18 18:48:07</t>
  </si>
  <si>
    <t>2024-04-22 12:08:58</t>
  </si>
  <si>
    <t>2024-04-22 15:33:07</t>
  </si>
  <si>
    <t>2024-04-23 14:38:09</t>
  </si>
  <si>
    <t>2024-04-23 14:54:36</t>
  </si>
  <si>
    <t>2024-04-23 15:58:53</t>
  </si>
  <si>
    <t>2024-04-23 17:12:37</t>
  </si>
  <si>
    <t>2024-04-24 10:54:56</t>
  </si>
  <si>
    <t>2024-04-26 14:54:04</t>
  </si>
  <si>
    <t>2024-04-30 08:58:42</t>
  </si>
  <si>
    <t>2024-04-30 09:23:14</t>
  </si>
  <si>
    <t>2024-04-30 10:06:07</t>
  </si>
  <si>
    <t>2024-04-30 10:24:47</t>
  </si>
  <si>
    <t>2024-04-30 10:54:31</t>
  </si>
  <si>
    <t>2024-04-30 11:15:22</t>
  </si>
  <si>
    <t>2024-04-30 16:54:10</t>
  </si>
  <si>
    <t>2024-04-02 10:51:15</t>
  </si>
  <si>
    <t>2024-04-25 14:18:37</t>
  </si>
  <si>
    <t>2024-04-01 15:37:25</t>
  </si>
  <si>
    <t>2024-04-02 09:16:14</t>
  </si>
  <si>
    <t>2024-04-12 09:05:53</t>
  </si>
  <si>
    <t>2024-04-30 09:57:37</t>
  </si>
  <si>
    <t>2024-04-03 11:51:02</t>
  </si>
  <si>
    <t>2024-04-04 09:31:11</t>
  </si>
  <si>
    <t>2024-04-01 09:21:40</t>
  </si>
  <si>
    <t>2024-04-01 09:35:46</t>
  </si>
  <si>
    <t>2024-04-01 09:44:51</t>
  </si>
  <si>
    <t>2024-04-01 09:48:57</t>
  </si>
  <si>
    <t>2024-04-01 09:54:10</t>
  </si>
  <si>
    <t>2024-04-01 10:45:47</t>
  </si>
  <si>
    <t>2024-04-02 08:55:16</t>
  </si>
  <si>
    <t>2024-04-02 14:47:45</t>
  </si>
  <si>
    <t>2024-04-03 11:30:16</t>
  </si>
  <si>
    <t>2024-04-03 12:26:33</t>
  </si>
  <si>
    <t>2024-04-03 12:29:44</t>
  </si>
  <si>
    <t>2024-04-03 15:54:20</t>
  </si>
  <si>
    <t>2024-04-04 12:41:58</t>
  </si>
  <si>
    <t>2024-04-04 12:46:56</t>
  </si>
  <si>
    <t>2024-04-04 13:33:24</t>
  </si>
  <si>
    <t>2024-04-09 08:59:42</t>
  </si>
  <si>
    <t>2024-04-09 09:01:40</t>
  </si>
  <si>
    <t>2024-04-09 12:41:20</t>
  </si>
  <si>
    <t>2024-04-09 12:44:07</t>
  </si>
  <si>
    <t>2024-04-10 11:56:46</t>
  </si>
  <si>
    <t>2024-04-10 12:25:30</t>
  </si>
  <si>
    <t>2024-04-10 14:29:01</t>
  </si>
  <si>
    <t>2024-04-10 15:36:59</t>
  </si>
  <si>
    <t>2024-04-11 08:45:18</t>
  </si>
  <si>
    <t>2024-04-11 08:49:24</t>
  </si>
  <si>
    <t>2024-04-11 08:56:06</t>
  </si>
  <si>
    <t>2024-04-12 08:16:43</t>
  </si>
  <si>
    <t>2024-04-12 16:47:07</t>
  </si>
  <si>
    <t>2024-04-15 14:41:46</t>
  </si>
  <si>
    <t>2024-04-15 14:55:44</t>
  </si>
  <si>
    <t>2024-04-16 12:15:00</t>
  </si>
  <si>
    <t>2024-04-18 11:25:48</t>
  </si>
  <si>
    <t>2024-04-22 10:12:09</t>
  </si>
  <si>
    <t>2024-04-22 10:36:14</t>
  </si>
  <si>
    <t>2024-04-23 12:13:55</t>
  </si>
  <si>
    <t>2024-04-24 11:47:17</t>
  </si>
  <si>
    <t>2024-04-24 12:59:55</t>
  </si>
  <si>
    <t>2024-04-24 13:06:07</t>
  </si>
  <si>
    <t>2024-04-24 13:25:25</t>
  </si>
  <si>
    <t>2024-04-24 13:32:34</t>
  </si>
  <si>
    <t>2024-04-25 12:21:40</t>
  </si>
  <si>
    <t>2024-04-26 08:40:36</t>
  </si>
  <si>
    <t>2024-04-26 08:49:02</t>
  </si>
  <si>
    <t>2024-04-26 08:54:34</t>
  </si>
  <si>
    <t>2024-04-29 12:12:20</t>
  </si>
  <si>
    <t>2024-04-29 12:19:11</t>
  </si>
  <si>
    <t>2024-04-29 12:36:36</t>
  </si>
  <si>
    <t>2024-04-04 11:51:53</t>
  </si>
  <si>
    <t>2024-04-17 16:47:09</t>
  </si>
  <si>
    <t>2024-04-23 11:17:52</t>
  </si>
  <si>
    <t>2024-04-15 16:28:27</t>
  </si>
  <si>
    <t>2024-04-16 08:58:08</t>
  </si>
  <si>
    <t>2024-04-17 11:25:15</t>
  </si>
  <si>
    <t>2024-04-24 09:07:25</t>
  </si>
  <si>
    <t>2024-04-01 16:34:26</t>
  </si>
  <si>
    <t>2024-04-02 16:59:17</t>
  </si>
  <si>
    <t>2024-04-09 16:31:14</t>
  </si>
  <si>
    <t>2024-04-12 09:01:21</t>
  </si>
  <si>
    <t>2024-04-15 08:15:12</t>
  </si>
  <si>
    <t>LAIZA  RODRIGUEZ</t>
  </si>
  <si>
    <t>CRAVO NORTE  CRAVO NORTE</t>
  </si>
  <si>
    <t>CUERPO DE BOMBEROS VOLUNTARIOS DE LIBANO  Henry Adonis Murillo López</t>
  </si>
  <si>
    <t>CUERPO DE BOMBEROS VOLUNTARIOS DE SUAITA - SANTANDER  -- bomberossuaita@gmail.com</t>
  </si>
  <si>
    <t>LUISA -- MORANTES --</t>
  </si>
  <si>
    <t>JUZGADO CUARENTA Y SEIS LABORAL DEL CIRCUITO DE BOGOTÁ  --</t>
  </si>
  <si>
    <t>Linda  Joan  Incignares  Rondón</t>
  </si>
  <si>
    <t>Jorge -- Ardila Pallares</t>
  </si>
  <si>
    <t>LUZ AMAPRO MONTOYA</t>
  </si>
  <si>
    <t>RIPEL  -- ehernandez@ripel.com</t>
  </si>
  <si>
    <t>COMISIÓN NACIONAL DE SERVICIO CIVIL  -- --</t>
  </si>
  <si>
    <t>ALCALDIA ABREGO  --</t>
  </si>
  <si>
    <t>UNIDAD NACIONAL PARA LA GESTION DEL RIESGO DE DESASTRES  --</t>
  </si>
  <si>
    <t>CUERPO DE BOMBEROS VOLUNTARIOS DE PEREIRA  sin información haidencastillo@hotmail.com</t>
  </si>
  <si>
    <t>Anjhydalid  Ruales</t>
  </si>
  <si>
    <t>VENTAS MAKEI -- --</t>
  </si>
  <si>
    <t>UNION TEMPORAL PREVENCION Y RIESGO  --</t>
  </si>
  <si>
    <t>2024-114-001219-5  --</t>
  </si>
  <si>
    <t>DELTA PLUS COLOMBIA S.A.S  --</t>
  </si>
  <si>
    <t>BENEMERITO CUERPO DE BOMBEROS VOLUNTARIOS DE SAN JUAN DE PASTO  sin información educacion@bomberospasto.com</t>
  </si>
  <si>
    <t>Luis  Alberto Chavez  Gonzalez</t>
  </si>
  <si>
    <t>SARAY  -- --</t>
  </si>
  <si>
    <t>JORGE OLMEDO VÁSQUEZ BONILLA.  -- --</t>
  </si>
  <si>
    <t>CAJA SANTANDEREANA DE SUBSIDIO FAMILIAR   --</t>
  </si>
  <si>
    <t>FABIO  LARROTA LIZARAZO</t>
  </si>
  <si>
    <t>ALCALDIA MUNICIPAL DE VILLACARO  --</t>
  </si>
  <si>
    <t>DELEGACION DEPARTAMENTAL  DE BOMBEROS DE TOLIMA  CT YEPES</t>
  </si>
  <si>
    <t>Nur Maria  Castro  Aguirre</t>
  </si>
  <si>
    <t>INSPECCION DE POLICIA  --</t>
  </si>
  <si>
    <t>ALCALDIA MUNICIPAL DE TONA  --</t>
  </si>
  <si>
    <t>ALCALDÍA MUNICIPAL DE VILLA DEL ROSARIO  Subsecretaria de Hábitat Medio Ambiente y Gestión del Riesgo habitatambientegestiondelriesgo@villarosario.gov.co</t>
  </si>
  <si>
    <t>ALCALDIA MUNICIPAL DE VELEZ  --</t>
  </si>
  <si>
    <t>ALCALDIA MUNICIPAL DE GACHALA  --</t>
  </si>
  <si>
    <t>GOBERNACIÓN DE CESAR  sin información</t>
  </si>
  <si>
    <t>ALCALDIA MUNICIPAL DE SUTAMARCHAN  --</t>
  </si>
  <si>
    <t>CUERPO DE BOMBEROS SAN JUAN BAUTISTA DE GUACARI  sin información</t>
  </si>
  <si>
    <t>nestor  alexander  becerra pacheco</t>
  </si>
  <si>
    <t>ALCALDÍA CUBARRAL META   --</t>
  </si>
  <si>
    <t>Angelica Xiomara -- --</t>
  </si>
  <si>
    <t>MINISTERIO DE SALUD  sin información</t>
  </si>
  <si>
    <t>Judiciales Civil Circuito - Bogotá - Bogotá D.C.  --</t>
  </si>
  <si>
    <t>ALVARO   CAICEDO SALDARRIAGA</t>
  </si>
  <si>
    <t>CUERPO DE BOMBEROS VOLUNTARIOS DE EL RETIRO - ANTIOQUIA  sin información</t>
  </si>
  <si>
    <t>sergio giovanny soto uribe</t>
  </si>
  <si>
    <t>JOSÉ MAURICIO -- --</t>
  </si>
  <si>
    <t>CHARLES WILBER BENAVIDES CASTILLO  sin información</t>
  </si>
  <si>
    <t>ALCALDIA ROBERTO PAYÁN   --</t>
  </si>
  <si>
    <t>GOBERNACION ATLANTICO  SECRETARIA INTERIOR</t>
  </si>
  <si>
    <t>SECRETARIA INTERIOR RIONEGRO-SANTANDER  --</t>
  </si>
  <si>
    <t>ARCECIO MANUEL VARGAS LLORENTE</t>
  </si>
  <si>
    <t>Braian David Ortiz Molano</t>
  </si>
  <si>
    <t>CUERPO DE BOMBEROS VOLUNTARIOS DE DAGUA  sin información</t>
  </si>
  <si>
    <t>CUERPO DE BOMBEROS VOLUNTARIOS DE MIRANDA  WILLIAM ANDRES</t>
  </si>
  <si>
    <t>Glen  Pinzon Ariza</t>
  </si>
  <si>
    <t>SINDY YORLADY ARCILA GIRALDO</t>
  </si>
  <si>
    <t>JHOANY ANDRES ARCE TORRES  -- --</t>
  </si>
  <si>
    <t>DIEGO FERNANDO ACEVEDO HERNANDEZ  -- --</t>
  </si>
  <si>
    <t>CUERPO  DE BOMBEROS VOLUNTARIOS CAICEDONIA  -- --</t>
  </si>
  <si>
    <t>ALCALDIA CASTILLA LA NUEVA   --</t>
  </si>
  <si>
    <t>CUERPO DE BOMBEROS VOLUNTARIOS DE SEGOVIA  sin información</t>
  </si>
  <si>
    <t>UNIVERSAL DE JUEGOS  --</t>
  </si>
  <si>
    <t>JUZGADO 003 CIVIL DEL CIRCUITO DE BOGOTÁ  --</t>
  </si>
  <si>
    <t>MARTA LUCIA -- --</t>
  </si>
  <si>
    <t>PROSPERO ANTONIO CARBONELL TANGARIFE</t>
  </si>
  <si>
    <t>PROCURADURIA PROVINCIAL DE TUNJA  sin información</t>
  </si>
  <si>
    <t>JUZGADO CUARTO PENAL DEL CIRCUITO DE PALMIRA  --</t>
  </si>
  <si>
    <t>TRIBUNAL SUPERIOR DEL DISTRITO JUDICIAL DE BOGOTÁ  sin información</t>
  </si>
  <si>
    <t>JUZGADO TERCERO (3º) CIVIL DEL CIRCUITO DE BOGOTÁ D.C.  --</t>
  </si>
  <si>
    <t>JUZGADO SEGUNDO CIVIL DEL CIRCUITO DE EJECUCIÓN DE BOGOTÁ  --</t>
  </si>
  <si>
    <t>JUZGADO SEXTO CIVIL MUNICIPAL DE BUCARAMANGA  --</t>
  </si>
  <si>
    <t>JUZGADO CUARTO PENAL DEL CIRCUITO   ESPECIALIZADO DE BOGOTÁ D.C.  --</t>
  </si>
  <si>
    <t>EVIDALIO   TINOCO BELTRAN</t>
  </si>
  <si>
    <t>CUERPO DE BOMBEROS VOLUNTARIOS DE PUERTO BERRIO  ---</t>
  </si>
  <si>
    <t>Adriana Moreno Roncancio</t>
  </si>
  <si>
    <t>unidad nacional para la gestion del riesgo   --</t>
  </si>
  <si>
    <t>ALCALDIA DE CALAMAR BOLIVAR   --</t>
  </si>
  <si>
    <t>Ministerio del interior  --</t>
  </si>
  <si>
    <t>ALCALDIA MUNICIPAL DE SOACHA - CUERPO OFICIAL DE BOMBEROS  --</t>
  </si>
  <si>
    <t>Ismael   Paredes Paredes</t>
  </si>
  <si>
    <t>46546516521  --</t>
  </si>
  <si>
    <t>ARBEY HERNAN -- --</t>
  </si>
  <si>
    <t>COMISIóN CUARTA -- --</t>
  </si>
  <si>
    <t>MINISTERIO DE HACIENDA Y CREDITO PUBLICO  --</t>
  </si>
  <si>
    <t>JUZGADO TERCERO DE FAMILIA DE EJECUCIÓN DE SENTENCIAS DE BOGOTÁ  --</t>
  </si>
  <si>
    <t>BOMBEROS PASTO  --</t>
  </si>
  <si>
    <t>GOBERNACION DE BOYACA  --</t>
  </si>
  <si>
    <t>GOBERNACION SANTANDER  --</t>
  </si>
  <si>
    <t>TATIANA  ARROYAVE</t>
  </si>
  <si>
    <t>EDGAR  FERNANDO --LOZANO  MUÑOZ</t>
  </si>
  <si>
    <t>CARLOS ANDRES --GOMEZ FLORES</t>
  </si>
  <si>
    <t>SABINA  LOPEZ GOMEZ</t>
  </si>
  <si>
    <t>Johana Vanessa Alvarez Rodriguez</t>
  </si>
  <si>
    <t>FREDDY HERNAN --CASALLAS --DIAZ</t>
  </si>
  <si>
    <t>Marcela Reyes Toledo</t>
  </si>
  <si>
    <t>John Tovar</t>
  </si>
  <si>
    <t>NATALY -- SALAS --</t>
  </si>
  <si>
    <t>PAOLA ANDREA CONTRALORIA SALDARRIAGA</t>
  </si>
  <si>
    <t>DEYVI MANUEL -- --</t>
  </si>
  <si>
    <t>JORGE  IVAN PEREZ RUEDA</t>
  </si>
  <si>
    <t>Alcaldia Cumbal Nariño  --</t>
  </si>
  <si>
    <t>alcaldia de leticia amazonas  --</t>
  </si>
  <si>
    <t>ALCALDIA  sin información ESTRELLA</t>
  </si>
  <si>
    <t>SIMÓN ANDRES GONZALEZ BOHORQUEZ</t>
  </si>
  <si>
    <t>Cuerpo de Bomberos oficiales de bogota  --</t>
  </si>
  <si>
    <t>Diego Andres Valencia Garcia</t>
  </si>
  <si>
    <t>Contraloría Municipal de Monteria  --</t>
  </si>
  <si>
    <t>Fiscalia General de la Nación   --</t>
  </si>
  <si>
    <t>JACKSON  CAICEDO MOSQUERA</t>
  </si>
  <si>
    <t>DIANA BOSSA DIANA BOSSA DIANA BOSSA DIANA BOSSA</t>
  </si>
  <si>
    <t>Tribunal Superior De San Gil - Santander Tribunal Superior De San Gil - Santander Tribunal Superior De San Gil - Santander Tribunal Superior De San Gil - Santander</t>
  </si>
  <si>
    <t>OFICINA DE CONTROL INTERNO CUERPO DE BOMBEROS OFICIALES DE SOACHA  --</t>
  </si>
  <si>
    <t>TRIBUNAL DISCIPLINARIO PERMANENTE CUERPO DE BOMBEROS VOLUNTARIO DE VALLEDUPAR  --</t>
  </si>
  <si>
    <t>CUERPO DE BOMBEROS VOLUNTARIOS DE BOGOTÁ  sin información</t>
  </si>
  <si>
    <t>ROSELIS  FERNANDEZ LEONES</t>
  </si>
  <si>
    <t>HEBERTH  VARGAS SINISTERRA</t>
  </si>
  <si>
    <t>MELBA  -- --</t>
  </si>
  <si>
    <t>Fabian  Diaz Plata</t>
  </si>
  <si>
    <t>LEIDY JOHANA -- --</t>
  </si>
  <si>
    <t>DIANA CAROLINA PALACIOS ROA</t>
  </si>
  <si>
    <t>CUERPO DE BOMBEROS VOLUNTARIOS DE MOGOTES  sin información</t>
  </si>
  <si>
    <t>JUZGADO SEPTIMO CIVIL DEL CIRCUITO BUCARAMANGA  sin información</t>
  </si>
  <si>
    <t>Juzgado Segundo Promiscuo Municipal Circasia Quindío  --</t>
  </si>
  <si>
    <t>ALCALDIA MAGANGUE BOLIVAR  sin información</t>
  </si>
  <si>
    <t>Viviana Gonzalez Cano</t>
  </si>
  <si>
    <t>FISCALIA GENERAL DE LA NACION  Grupo Investigativo de Delitos Contra la Administración Pública --</t>
  </si>
  <si>
    <t>UNIDAD NACIONAL PARA LA GESTION DEL RIESGO   --</t>
  </si>
  <si>
    <t>MANUEL ENRIQUE  SALAZAR --</t>
  </si>
  <si>
    <t>Ana  Carolina  Sánchez</t>
  </si>
  <si>
    <t>Viviana Andrade Tovar</t>
  </si>
  <si>
    <t>CONTRALORIA GENERAL DE LA NACION  --</t>
  </si>
  <si>
    <t>EPIA SAS  --</t>
  </si>
  <si>
    <t>María Del Pilar Arguello Ortiz</t>
  </si>
  <si>
    <t>Sandra Milena  Alzate  Aristizabal</t>
  </si>
  <si>
    <t>EPIA S.A.S  --</t>
  </si>
  <si>
    <t>JUZGADO PROMISCUO MUNICIPAL DE BUESACO  --</t>
  </si>
  <si>
    <t>JUAN PABLO ARDILA FIGUEROA PABLO   ARDILA   FIGUEROA</t>
  </si>
  <si>
    <t>Diego Hernan Murillo Penagos Hernan  -- Murillo   Penagos</t>
  </si>
  <si>
    <t>LUIS ALEXANDER BELLO CAMARGO</t>
  </si>
  <si>
    <t>SANDRA MILENA RUIZ MANRIQUE MILENA   RUIZ  MANRIQUE</t>
  </si>
  <si>
    <t>Alvaro   Gutierrez</t>
  </si>
  <si>
    <t>CUERPO DE BOMBEROS VOLUNTARIOS DE SAMPUéS SUCRE.  COMANDANTE REPRESENTANTE</t>
  </si>
  <si>
    <t>Ana Carolina  Sanchez</t>
  </si>
  <si>
    <t>ALCALDIA MUNICIPIO LA JAGUA DEL PILAR   --</t>
  </si>
  <si>
    <t>ALCALDIA DE COLOMBIA HUILA   --</t>
  </si>
  <si>
    <t>RED SUMMA  -- sebastian.hernandez@redsumma.edu.co</t>
  </si>
  <si>
    <t>TELECAFE -- -- --</t>
  </si>
  <si>
    <t>Sociedad de Televisión Caldas, Risaralda y Quindío TELECAFE LTDA  --</t>
  </si>
  <si>
    <t>SOCIEDAD DE TELEVISIÓN DE CALDAS, RISARALDA Y QUINDÍO LTDA - TELECAFÉ  sin información</t>
  </si>
  <si>
    <t>SOLUCIONES INTELIGENTES ALIANZA LTDA  -- --</t>
  </si>
  <si>
    <t>CUERPO DE BOMBEROS VOLUNTARIOS DE TURBACO - BOLÍVAR  sin información</t>
  </si>
  <si>
    <t>CUERPO DE BOMBEROS VOLUNTARIOS DE MOCOA  sin información</t>
  </si>
  <si>
    <t>JORGE LEONARDO SALAZAR REYES</t>
  </si>
  <si>
    <t>DEFENSORIA DEL PUEBLO  --</t>
  </si>
  <si>
    <t>JOSE  -- --</t>
  </si>
  <si>
    <t>CUERPO DE BOMBEROS VOLUNTARIOS DE TOCANCIPA  sin información</t>
  </si>
  <si>
    <t>MIGUEL  ANGEL FERNANDEZ MUETE</t>
  </si>
  <si>
    <t>MINISTERIO DEL INTERIOR  --</t>
  </si>
  <si>
    <t>LISETTE CAROLINA HERAZO GUTIERREZ</t>
  </si>
  <si>
    <t>YURY MARCELA RUBIANO GARZON  -- --</t>
  </si>
  <si>
    <t>LAURA MARCELA HERRERA TRILLOS  -- --</t>
  </si>
  <si>
    <t>PRESIDENCIA DE LA REPUBLICA  --</t>
  </si>
  <si>
    <t>VERONICA  MASSO CASTELLANOS</t>
  </si>
  <si>
    <t>DIANA MARCELA MUNOZ GARZON  -- --</t>
  </si>
  <si>
    <t>CLARA INÉS  RUEDA</t>
  </si>
  <si>
    <t>JOHANA VANESA -- --</t>
  </si>
  <si>
    <t>LUISA FERNANDA LUNA SANDOVAL</t>
  </si>
  <si>
    <t>BRAYAN SNIDER MADARIAGA CALDERON</t>
  </si>
  <si>
    <t>TATIANA CAROLINA RICAURTE CANRO</t>
  </si>
  <si>
    <t>MIGUEL ANGEL MARIN ULLOA</t>
  </si>
  <si>
    <t>JORGE ENRIQUE  RESTREPO</t>
  </si>
  <si>
    <t>LINA  MARIA MARIN RODRIGUER</t>
  </si>
  <si>
    <t>ALCALDIA MUNICIPAL DEL CANTON DE SAN PABLO  --</t>
  </si>
  <si>
    <t>JUAN  DAVID LOSADA SAMBONI</t>
  </si>
  <si>
    <t>CORPORACION PRODESARROLLO Y SEGURIDAD DE GIRARDOT  sin información JOSE CLOVER MASMELA</t>
  </si>
  <si>
    <t>CORRECOL  --</t>
  </si>
  <si>
    <t>LUIS ORLANDO QUIÑONES</t>
  </si>
  <si>
    <t>JUAN  CARLOS SUAREZ DE LA TORRE</t>
  </si>
  <si>
    <t>CUERPO DE BOMBEROS VOLUNTARIOS DE CARMEN DE APICALA  sin información</t>
  </si>
  <si>
    <t>ALCALDIA MAYOR DE BOGOTA  SECRETARIA DE</t>
  </si>
  <si>
    <t>HEIDY  -- --</t>
  </si>
  <si>
    <t>YINET XIMENA  REYES --</t>
  </si>
  <si>
    <t>MARIA  DE JESUS ARTUZ SANDOVAL</t>
  </si>
  <si>
    <t>Kelly Joanna Santos Ayala</t>
  </si>
  <si>
    <t>DARCY NATALIA -- --</t>
  </si>
  <si>
    <t>CUERPO DE BOMBEROS VOLUNTARIOS DE LA TEBAIDA  sin información</t>
  </si>
  <si>
    <t>CUERPO DE BOMBEROS VOLUNTARIOS DE SAN JOSE DEL GUAVIARE  JOSE EVELIO LEON</t>
  </si>
  <si>
    <t>CUERPO DE BOMBEROS VOLUNTARIOS DE FUNZA  sin información</t>
  </si>
  <si>
    <t>UAEDNBC  --</t>
  </si>
  <si>
    <t>CUERPO DE BOMBEROS VOLUNTARIOS DE TORO - VALLE  -- --</t>
  </si>
  <si>
    <t>Juzgado Promiscuo Municipal de La Virginia- Risaralda  --</t>
  </si>
  <si>
    <t>CUERPO BOMBEROS VOLUNARIOS OBREGO  -- --</t>
  </si>
  <si>
    <t>ALCALDIA MUNICIPAL DE PLANADAS  --</t>
  </si>
  <si>
    <t>JUZGADO  --</t>
  </si>
  <si>
    <t>LA PRIMAVERA  --</t>
  </si>
  <si>
    <t>JUZGADO TREINTA Y TRES CIVIL DEL CIRCUITO DE BOGOTÁ  sin información ccto33bt@cendoj.ramajudicial.gov.co</t>
  </si>
  <si>
    <t>Jiud Magnoly Gaviria Narvaez</t>
  </si>
  <si>
    <t>PROVIDENCIA NARIÑO  --</t>
  </si>
  <si>
    <t>PAOLA ANDREA  URUEÑA</t>
  </si>
  <si>
    <t>SECRETARIA DE TURISMO   --</t>
  </si>
  <si>
    <t>CUERPO DE BOMBEROS VOLUNTARIOS DE REMEDIOS   --</t>
  </si>
  <si>
    <t>LOURDES DEL SOCORRO  PEÑA --</t>
  </si>
  <si>
    <t>CUERPO DE BOMBEROS VOLUNTARIOS DE PROVIDENCIA  --</t>
  </si>
  <si>
    <t>YURANIS TATIANA CABRALES VARGAS</t>
  </si>
  <si>
    <t>JOSE MANUEL   TAFFURT PAEZ</t>
  </si>
  <si>
    <t>MAIKOL ALFREDO GRANDETT GASTELBONDO</t>
  </si>
  <si>
    <t>CUERPO DE BOMBEROS VOLUNTARIOS DE YARUMAL  sin información</t>
  </si>
  <si>
    <t>JUZGADO CAMPO DE LA CRUZ  --</t>
  </si>
  <si>
    <t>CUERPO DE BOMBEROS VOLUNTARIOS DE CANDELARIA   --</t>
  </si>
  <si>
    <t>BENEMERITO CUERPO DE BOMBEROS VOLUNTARIOS TULUA - DEPARTAMENTO DE EDUCACIÓN  sin información</t>
  </si>
  <si>
    <t>BENEMERITO CUERPO DE BOMBEROS VOLUNTARIOS DE CALI  sin información coordinadorjuridico@bomberoscali.org</t>
  </si>
  <si>
    <t>Juan Carlos Fontalvo Vera</t>
  </si>
  <si>
    <t>YENICA SUGEIN ACOSTA INFANTE HR  REPRESENTANTE LA</t>
  </si>
  <si>
    <t>JUZGADO DECIMO PENAL MUNICIPAL DE PASTO CON FUNCIONES DE CONTROL DE GARANTÍAS  --</t>
  </si>
  <si>
    <t>CUERPO DE BOMBEROS VOLUNTARIOS CAMPO DE LA CRUZ  --</t>
  </si>
  <si>
    <t>SANDRA PATRICIA CORTES SIERRA</t>
  </si>
  <si>
    <t>Luis Fernando Vargas Campo</t>
  </si>
  <si>
    <t>CUERPO DE BOMBEROS VOLUNTARIOS DE BELLO  sin información</t>
  </si>
  <si>
    <t>CUERPO DE BOMBEROS VOLUNTARIOS DE ALCALA  sin información</t>
  </si>
  <si>
    <t>CUERPO DE BOMBEROS VOLUNTARIOS DE ANCUYA  --</t>
  </si>
  <si>
    <t>Juez Décimo Penal Municipal de Pasto con Funciones de Control de Garantías  --</t>
  </si>
  <si>
    <t>DARIO ALBERTO  PEDREROS</t>
  </si>
  <si>
    <t>JESSICA   URIBE RODRIGUEZ</t>
  </si>
  <si>
    <t>CUERPO DE BOMBEROS VOLUNTARIOS CERRITO  -- --</t>
  </si>
  <si>
    <t>Jonathan Prieto</t>
  </si>
  <si>
    <t>HELDA MARIA SAAVEDRA CARRASQUILLA</t>
  </si>
  <si>
    <t>CANAL TRECE -- --</t>
  </si>
  <si>
    <t>William  Buitrago Carrillo</t>
  </si>
  <si>
    <t>CUERPO DE BOMBEROS VOLUNTARIOS DE SOACHA  CARLOS GUTIERREZ</t>
  </si>
  <si>
    <t>Lina Maria Marin Rodriguez</t>
  </si>
  <si>
    <t>TRIBUNAL ADMINISTRATIVO DE CUNDINAMARCA  --</t>
  </si>
  <si>
    <t>CUERPO OFICIAL DE BOMBEROS DE BARRANQUILLA - ATLANTICO  sin información</t>
  </si>
  <si>
    <t>Bomberos -- bomberos --</t>
  </si>
  <si>
    <t>CUERPO DE BOMBEROS VOLUNTARIOS ANOLAIMA  sin información</t>
  </si>
  <si>
    <t>Juan David Morales Pérez  David  Morales   Pérez</t>
  </si>
  <si>
    <t>Diana Lorena Ruiz Acevedo Diana Lorena Ruiz Acevedo Diana Lorena Ruiz Acevedo Diana Lorena Ruiz Acevedo</t>
  </si>
  <si>
    <t>CUERPO DE BOMBEROS VOLUNTARIOS DE MONTELIBANO  ARTURO HERRERA</t>
  </si>
  <si>
    <t>CUERPO DE BOMBEROS VOLUNTARIOS DE SAN VICENTE DE CHUCURI  --</t>
  </si>
  <si>
    <t>ALCALDÍA MUNICIPAL CALAMAR BOLIVAR   --</t>
  </si>
  <si>
    <t>Universidad Pontificia Bolivariana     --</t>
  </si>
  <si>
    <t>Bomberos Malaga  --</t>
  </si>
  <si>
    <t>CUERPO DE BOMBEROS VOLUNTARIOS ROZO - VALLE  sin información</t>
  </si>
  <si>
    <t>CUERPO DE BOMBEROS VOLUNTARIOS SOLEDAD ATLANTICO  -- --</t>
  </si>
  <si>
    <t>WILSON  -- --</t>
  </si>
  <si>
    <t>ASISTENTE COMANDANTE BOMBEROS POPAYAN  -- --</t>
  </si>
  <si>
    <t>CUERPO DE BOMBEROS VOLUNTARIOS DE GIGANTE  sin información</t>
  </si>
  <si>
    <t>ANGELICA XIOMARA -- --</t>
  </si>
  <si>
    <t>CUERPO DE BOMBEROS VOLUNTARIOS DE PRADO - TOLIMA  sin información</t>
  </si>
  <si>
    <t>ALIANZA ESTRATEGICA OURSING &amp; SUMINISTROS S.A.S.  sin información</t>
  </si>
  <si>
    <t>USUARIO  ANONIMO</t>
  </si>
  <si>
    <t>ALCALDÍA MUNICIPAL DE SANTA CRUZ DE MOMPOX   --</t>
  </si>
  <si>
    <t>Yanuany Estefania Agudelo Cortes</t>
  </si>
  <si>
    <t>DEFENSORIA DEL PUEBLO  sin información prevencionyatenciondesastres@defensoria.gov.co.</t>
  </si>
  <si>
    <t>CUERPO DE BOMBEROS VOLUNTARIOS DE ANDES - ANTIOQUIA  -- --</t>
  </si>
  <si>
    <t>JUZGADO PRIMERO PENAL DE CIRCUITO DE CIMITARRA   --</t>
  </si>
  <si>
    <t>Victoria Elena Noguera Avila  Victoria Elena Noguera Avila  Victoria Elena Noguera Avila  Victoria Elena Noguera Avila</t>
  </si>
  <si>
    <t>CAROL  JURIBI AGUILAR JAIMES</t>
  </si>
  <si>
    <t>MINISTERIO DEL INTERIOR  sin información</t>
  </si>
  <si>
    <t>JUZGADO TREINTA Y TRES PENAL DEL CIRCUITO   CON FUNCIÓN DE CONOCIMIENTO    --</t>
  </si>
  <si>
    <t>Juzgado Segundo de Familia de Los Patios Norte de Santander  --</t>
  </si>
  <si>
    <t>PRESIDENCIA DE LA REPUBLICA  LUIS FERNANDO  CALDERON</t>
  </si>
  <si>
    <t>CAMARA DE REPRESENTANTES  --</t>
  </si>
  <si>
    <t>MARYOLY DIAZ</t>
  </si>
  <si>
    <t>PROCURADURIA GENERAL DE LA NACION  --</t>
  </si>
  <si>
    <t>JUZGADO PROMISCUO MUNICIPAL DE CAMPO DE LA CRUZ  --</t>
  </si>
  <si>
    <t>JAIME YESID -- --</t>
  </si>
  <si>
    <t>bomberos floridablanca   --</t>
  </si>
  <si>
    <t>CONGRESO DE LA REPUBLICA DE COLOMBIA  JUAN PABLO PORRAS</t>
  </si>
  <si>
    <t>FIDUCIARIA LA PREVISORA  --</t>
  </si>
  <si>
    <t>ALCALDIA MUNICIPAL DE OCAÑA  --</t>
  </si>
  <si>
    <t>CUERPO DE BOMBEROS VOLUNTARIOS DE JENESANO - BOYACA  sin información</t>
  </si>
  <si>
    <t>ALCALDIA MUNICIPAL DE PALESTINA  --</t>
  </si>
  <si>
    <t>CARLOS  PAEZ</t>
  </si>
  <si>
    <t>MARCELINO  -- --</t>
  </si>
  <si>
    <t>CUERPO DE BOMBEROS VOLUNTARIOS SAN VICENTE DE CHUCURI  --</t>
  </si>
  <si>
    <t>DEFENSORIA DEL PUEBLO  QUINDIO  sin información</t>
  </si>
  <si>
    <t>SISBEN BELEN-BOYACA -- --</t>
  </si>
  <si>
    <t>CUERPO DE BOMBEROS VOLUNTARIOS DEL MUNICIPIO DE PURIFICACIÓN  -- --</t>
  </si>
  <si>
    <t>JULIO CESAR -- --</t>
  </si>
  <si>
    <t>CUERPO DE BOMBEROS VOLUNTARIOS DE RIONEGRO  sin información capacitaciones@bomberosrionegro.com.co</t>
  </si>
  <si>
    <t>ALCALDIA MUNICIPAL DE GALERAS  SUCRE sec.planeacion@galeras-sucre.gov.co</t>
  </si>
  <si>
    <t>ALCALDIA MUNICIPAL DE VITERBO  --</t>
  </si>
  <si>
    <t>ALCALDIA  -- --</t>
  </si>
  <si>
    <t>ALCALDIA  CERINZA</t>
  </si>
  <si>
    <t>CUERPO DE BOMBEROS VOLUNTARIOS DE SANTA MARTA  --</t>
  </si>
  <si>
    <t>BOMBEROS OFICIALES DE BUCARAMANGA  sin información</t>
  </si>
  <si>
    <t>CUERPO DE BOMBEROS VOLUNTARIOS DE BELEN DE LOS ANDAQUIES  sin información bombelenoficial@hotmail.com</t>
  </si>
  <si>
    <t>CUERPO DE BOMBEROS VOLUNTARIOS DE MIRAFLORES - GUAVIARE  sin información</t>
  </si>
  <si>
    <t>ORLANDO  -- --</t>
  </si>
  <si>
    <t>ALCALDIA DE ARAUCA  --</t>
  </si>
  <si>
    <t>CUERPO DE BOMBEROS PÁRAMO  PÁRAMO --</t>
  </si>
  <si>
    <t>ALCALDIA MUNICIPAL DE TOCAIMA  --</t>
  </si>
  <si>
    <t>SECRETARIA DEL INTERIOR NORTE DE SANTANDER  sin información</t>
  </si>
  <si>
    <t>ESCUELA TéCNICA DE BOMBEROS DUITAMA  -- --</t>
  </si>
  <si>
    <t>ORGANIZACION INDIGENA KANKUAMO  --</t>
  </si>
  <si>
    <t>AGRADO  --</t>
  </si>
  <si>
    <t>ALCALDIA MUNICIPAL DE RESTREPO META  -- proyectos@restrepo-meta.gov.co</t>
  </si>
  <si>
    <t>ALCALDIA MUNICIPAL DE LA VIRGINIA  --</t>
  </si>
  <si>
    <t>ALCALDIA MUNICIPAL DE MANAURE  sin información alcaldia@manaure-laguajira.gov.co</t>
  </si>
  <si>
    <t>MINISTERIO DE AGRICULTURA  --</t>
  </si>
  <si>
    <t>DIEGO  OCHO</t>
  </si>
  <si>
    <t>CUERPO DE BOMBEROS VOLUNTARIOS DE CAICEDO  --</t>
  </si>
  <si>
    <t>CUERPO DE BOMBEROS VOLUNTARIOS DE URRAO  ANTIOQUIA --</t>
  </si>
  <si>
    <t>CUERPO DE BOMBEROS VOLUNTARIOS DE CIENEGA  BOYACA --</t>
  </si>
  <si>
    <t>ALCALDIA MUNICIPAL DE BARRANCAS  --</t>
  </si>
  <si>
    <t>VEEDURIA AMA  --</t>
  </si>
  <si>
    <t>Asociación Colombiana de Profesionales en Atención Prehospitalaria  --</t>
  </si>
  <si>
    <t>Alcaldía de La Jagua del Pilar - La Guajira  --</t>
  </si>
  <si>
    <t>CUERPO DE BOMBEROS VOLUNTARIOS DE ZIPAQUIRA  --</t>
  </si>
  <si>
    <t>DELEGACION DEPARTAMENTAL DE ATLANTICO  Te. Alexander Martínez Valdés delegadobomberosatl@gmail.com</t>
  </si>
  <si>
    <t>VEEDURIA CIUDADANA VIGIAS DEL CAFE  sin información</t>
  </si>
  <si>
    <t>ALCALDIA MUNICIPAL DE BELEN  --</t>
  </si>
  <si>
    <t>CUERPO DE BOMBEROS VOLUNTARIOS DE SURINEMA  -- --</t>
  </si>
  <si>
    <t>MAKEI SOLUCIONES Y ASESORIAS SAS  -- --</t>
  </si>
  <si>
    <t>MONTAGAS S.A.  --</t>
  </si>
  <si>
    <t>CUERPO DE -- --</t>
  </si>
  <si>
    <t>ALCALDIA MUNICIPAL DE AGUAZUL  --</t>
  </si>
  <si>
    <t>Procuraduria Regional De Instruccion Guajira  --</t>
  </si>
  <si>
    <t>CUERPO DE BOMBEROS VOLUNTARIOS DE SAN JUAN DEL CESAR  GUAJIRA carlos.frias@bomberossanjuan.com</t>
  </si>
  <si>
    <t>EDILBERTO  MOLINA HERNANDEZ</t>
  </si>
  <si>
    <t>ALCALDIA MUNICIPAL -- --</t>
  </si>
  <si>
    <t>MAYURY    ZAPATA   CORDOBA</t>
  </si>
  <si>
    <t>CUERPO DE BOMBEROS VOLUNTARIOS DE LA MACARENA - META  sin información</t>
  </si>
  <si>
    <t>DELEGACIÓN DEPARTAMENTAL DE ARAUCA   --</t>
  </si>
  <si>
    <t>DEPARTAMENTO DE EDUCACIóN CBV TULUá  -- --</t>
  </si>
  <si>
    <t>ANDRES  -- --</t>
  </si>
  <si>
    <t>LUIS ALBERTO -- --</t>
  </si>
  <si>
    <t>ALCALDÍA DE ANCUYA - NARIÑO  sin información</t>
  </si>
  <si>
    <t>ALCALDIA SAN FRANCISCO  --</t>
  </si>
  <si>
    <t>ESCUELA DE FORMACIóN DE BOMBEROS  ESFOBOM --</t>
  </si>
  <si>
    <t>RODRIGO   JIMENEZ  GUZMAN</t>
  </si>
  <si>
    <t>ALCALDÍA ACACÍAS  --</t>
  </si>
  <si>
    <t>FUNCIONES ESPITIA  --</t>
  </si>
  <si>
    <t>Planeacion Soraca-Boyaca  --</t>
  </si>
  <si>
    <t>ALCALDÍA LA MACARENA  sin información</t>
  </si>
  <si>
    <t>CONEXIÓN LEGAL ABOGADOS   --</t>
  </si>
  <si>
    <t>bomberos santa fe   --</t>
  </si>
  <si>
    <t>RONNY  ROMERO</t>
  </si>
  <si>
    <t>SECRETARIA PLANEACIÓN BARAYA-HUILA  --</t>
  </si>
  <si>
    <t>PLANEACION TARAZA ANTIOQUIA --</t>
  </si>
  <si>
    <t>Daniel   Alexander  Sepúlveda   Gil</t>
  </si>
  <si>
    <t>Daniel   Ernesto   Fonseca   Ramirez</t>
  </si>
  <si>
    <t>La Firma Abogados y Asociados  --</t>
  </si>
  <si>
    <t>ALCALDIA DE TULUA  -- --</t>
  </si>
  <si>
    <t>JOEL  EDUARDO VASQUEZ  RIVERO</t>
  </si>
  <si>
    <t>SECRETARIA PLANEACION BOJACA-CUNDINAMARCA   --</t>
  </si>
  <si>
    <t>MINISTERIO AMBIENTE   -- --</t>
  </si>
  <si>
    <t>CUERPO DE BOMBEROS VOLUNTARIOS DE TESALIA - HUILA  sin información</t>
  </si>
  <si>
    <t>CT WILLIAM ALVAREZ ROJAS PRESIDENTE  CONSEJO DE OFICIALES  -- --</t>
  </si>
  <si>
    <t>ALCALDIA MUNICIPAL DE EL CHARCO  --</t>
  </si>
  <si>
    <t>ALCALDIA MUNICIPAL DE ZARAGOZA  --</t>
  </si>
  <si>
    <t>RAMA JUDICIAL DEL PODER PUBLICO  --</t>
  </si>
  <si>
    <t>EDER  -- --</t>
  </si>
  <si>
    <t>FISCALIA GENERAL DE LA NACION  sin información hernan.herrera@fiscalia.gov.co</t>
  </si>
  <si>
    <t>JUAN CAMILO -- --</t>
  </si>
  <si>
    <t>sin remitente  orfeo</t>
  </si>
  <si>
    <t>JANNETH STEPHANY MURILLO CASTILLO  STEPHANY  MURILLO  CASTILLO</t>
  </si>
  <si>
    <t>CUERPO DE BOMBEROS VOLUNTARIOS CUMBAL - NARIÑO  sin información</t>
  </si>
  <si>
    <t>Procuraduría Delegada con funciones mixtas 10 para la Moralidad y la Transparenc  --</t>
  </si>
  <si>
    <t>Cuerpo de Bomberos Voluntarios Arauquita.  --</t>
  </si>
  <si>
    <t>RODRIGO  -- --</t>
  </si>
  <si>
    <t>CUERPO DE BOMBEROS SAN ANDRES DE CUERQUIA - ANTIOQUIA  -- --</t>
  </si>
  <si>
    <t>TOBIAS RAFAEL GALVAN CORREA TOBIAS RAFAEL GALVAN CORREA TOBIAS RAFAEL GALVAN CORREA TOBIAS RAFAEL GALVAN CORREA</t>
  </si>
  <si>
    <t>SIMON ANDRES  GONZALEZ</t>
  </si>
  <si>
    <t>EMPRESA INMOBILIARIA Y DE SERVICIOS LOGìSTICOS DE CUNDINAMARCA  -- claudia.amaya@cundinamarca.gov.co</t>
  </si>
  <si>
    <t>Liceth Carolina Serna Chaverra Liceth Carolina Serna Chaverra --Liceth Carolina Serna Chaverra Liceth Carolina Serna Chaverra</t>
  </si>
  <si>
    <t>ALCALDIA GRANADA META   --</t>
  </si>
  <si>
    <t>CUERPO DE BOMBEROS VOLUNTARIOS DE ALTAMIRA  sin información</t>
  </si>
  <si>
    <t>CONFEDERECIóN DE BOMBEROS  DE COLOMBIA</t>
  </si>
  <si>
    <t>Rubén Darío Rincón Sanchez</t>
  </si>
  <si>
    <t>ALCALDIA CUÍTIVA   --</t>
  </si>
  <si>
    <t>CUERPO DE BOMBEROS VOLUNTARIOS DE GALAPA - ATLANTICO  sin información</t>
  </si>
  <si>
    <t>CUERPO DE BOMBEROS VOLUNTARIOS SIBUNDOY  sin información</t>
  </si>
  <si>
    <t>ANA MARIA GUZMAN ARANA  MARIA  - GUZMAN   ARANA</t>
  </si>
  <si>
    <t>Carolina García Guerrero Carolina García Guerrero --Carolina García Guerrero Carolina García Guerrero</t>
  </si>
  <si>
    <t>ALCALDÍA MUNICIPAL DE CAJICA - CUNDINAMARCA  sin información</t>
  </si>
  <si>
    <t>JUZGADO CUARENTA Y CINCO ADMINISTRATIVO DEL CIRCUITO DE BOGOTÁ  --</t>
  </si>
  <si>
    <t>DELEGACIÓN DEPARTAMENTAL DE NORTE DE SANTANDER  sin información</t>
  </si>
  <si>
    <t>PROCURADURIA BUENAVENTURA   --</t>
  </si>
  <si>
    <t>Manuela Suarez Manuela Suarez --Manuela Suarez Manuela Suarez</t>
  </si>
  <si>
    <t>ALCALDÍA DE SAN JUANITO META   --</t>
  </si>
  <si>
    <t>CUERPO DE BOMBEROS VOLUNTARIOS DE CUNDAY  --</t>
  </si>
  <si>
    <t>DEISY CASTRILLON MUÑOZ  sin información</t>
  </si>
  <si>
    <t>Escobar Pauta Escobar Pauta --Escobar Pauta Escobar Pauta</t>
  </si>
  <si>
    <t>CUERPO DE BOMBEROS VOLUNTARIOS DE SAN JACINTO - BOLÍVAR  sin información</t>
  </si>
  <si>
    <t>ALCALDIA  NECHI ANTIOQUIA</t>
  </si>
  <si>
    <t>HELENA  CANTOR RODRIGUEZ</t>
  </si>
  <si>
    <t>CUERPO DE BOMBEROS VOLUNTARIOS DE ARJONA  LEONARDO RODRIGUEZ CASTRO</t>
  </si>
  <si>
    <t>Robinson frías Montoya  Robinson frías Montoya  --Robinson frías Montoya  Robinson frías Montoya</t>
  </si>
  <si>
    <t>ALCALDIA MIRANDA CAUCA  --</t>
  </si>
  <si>
    <t>Secretaria de Infraestructura, Ambiente y Hábitat   --</t>
  </si>
  <si>
    <t>SENADOR ROBERT DAZA GUEVARA   --DAZA GUEVARA</t>
  </si>
  <si>
    <t>ALCALDIA SANTA ANA   --</t>
  </si>
  <si>
    <t>ALCALDIA MUNICIPAL DE CABUYARO  --</t>
  </si>
  <si>
    <t>Juan Carlos Jaramillo Espinal, Carlos  --Jaramillo  Espinal</t>
  </si>
  <si>
    <t>RICARD  LOPEZ</t>
  </si>
  <si>
    <t>CONSORCIO OBRAS NARIÑO  --</t>
  </si>
  <si>
    <t>JUEZ  -- --</t>
  </si>
  <si>
    <t>HEMBERTH  -- --</t>
  </si>
  <si>
    <t>JUZGADO TRECE CIVIL DEL CIRCUITO  --</t>
  </si>
  <si>
    <t>Juzgado Octavo de Familia de Bogotá D.C.   --</t>
  </si>
  <si>
    <t>CUERPO DE BOMBEROS VOLUNTARIOS DE SITIO NUEVO  --</t>
  </si>
  <si>
    <t>CUERPO DE BOMBEROS VOLUNTARIOS DE CAMPO DE LA CRUZ  sin información cirofonsecamartinez@gmail.com</t>
  </si>
  <si>
    <t>CUERPO DE BOMBEROS VOLUNTARIOS DE HONDA  sin información</t>
  </si>
  <si>
    <t>CUERPO DE BOMBEROS VOLUNTARIOS DE MOSQUERA  sin información inspeccionesb22@gmail.com</t>
  </si>
  <si>
    <t>CUERPO DE BOMBEROS VOLUNTARIOS DE CONCORDIA  sin información</t>
  </si>
  <si>
    <t>SANDRA  MENDEZ RUIZ</t>
  </si>
  <si>
    <t>PROCURADURIA GENERALA DE LA NACION  --</t>
  </si>
  <si>
    <t>COLEGIO BOSTON  --</t>
  </si>
  <si>
    <t>CUERPO DE BOMBEROS VOLUNTARIOS DE VILLAGORGONA  ANLLY SUAREZ</t>
  </si>
  <si>
    <t>South America Fire-EMS Fund  --</t>
  </si>
  <si>
    <t>CONTRALORIA GENERAL DE LA REPUBLICA  --</t>
  </si>
  <si>
    <t>BETTY  TOVAR  BELTRAN  BELTRAN</t>
  </si>
  <si>
    <t>ALCALDIA MUNICIPAL DE PÁRAMO  SANTANDER --</t>
  </si>
  <si>
    <t>CUERPO DE BOMBEROS VOLUNTARIOS DE GRANADA  --</t>
  </si>
  <si>
    <t>PROTEGER Y SERVIR VEEDURIA CIUDADANA WILSON HOYOS --</t>
  </si>
  <si>
    <t>CUERPO DE BOMBEROS VOLUNTARIOS DE CLEMENCIA  BOLIVAR</t>
  </si>
  <si>
    <t>CUERPO DE BOMBEROS VOLUNTARIOS DE VALLEDUPAR  sin información</t>
  </si>
  <si>
    <t>FISCALIA GENERAL DE LA NACIÓN  --</t>
  </si>
  <si>
    <t>JUZGADO PROMISCUO -- --</t>
  </si>
  <si>
    <t>TRIBUNAL ADMINISTRATIVO DE CUNDINAMARCA   SECRETARÍA SECCIÓN PRIMERA    --</t>
  </si>
  <si>
    <t>PROCURADURIA SEGUNDA DELEGADA CONTRATACION ESTATAL  -- --</t>
  </si>
  <si>
    <t>PROCURADURIA GENERAL DE LA NACIÓN  --</t>
  </si>
  <si>
    <t>JUZGADO PENAL DEL CIRCUITO CIMITARRA SANTANDER  --</t>
  </si>
  <si>
    <t>JUZGADO 33 CIVIL DEL CIRCUITO DE BOGOTA  --</t>
  </si>
  <si>
    <t>JUZGADO CUARTO CIVIL DE BUCARAMANGA  --</t>
  </si>
  <si>
    <t>DANIELA ALEXANDRA MUÑOZ  ORTIZ</t>
  </si>
  <si>
    <t>282 00 43  --</t>
  </si>
  <si>
    <t>FISCALIA GENERAL DE LA NACIóN Lourdes Del Socorro Peña del Valle</t>
  </si>
  <si>
    <t>UNIÓN TEMPORAL FORESTAL 007  --</t>
  </si>
  <si>
    <t>IMPLESEG S.A.S  IMPLEMENTOS DE SEGURIDAD INDUSTRIAL</t>
  </si>
  <si>
    <t>NAUTICENTER  ANTONIO DE JESUS REYES</t>
  </si>
  <si>
    <t>JOHN JAIRO BELTRAN MAHECHA  -- --</t>
  </si>
  <si>
    <t>CUERPO DE BOMBEROS VOLUNTARIOS DE SOPO  FREDY CARO</t>
  </si>
  <si>
    <t>DELEGACION DEPARTAMENTAL DE BOYACA  --</t>
  </si>
  <si>
    <t>CUERPO DE BOMBEROS VOLUNTARIOS DE CIENEGA -BOYACA  sin información</t>
  </si>
  <si>
    <t>ANDREA MERCEDES  PEÑUELA --</t>
  </si>
  <si>
    <t>Massiel Mendez</t>
  </si>
  <si>
    <t>CUERPO DE BOMBEROS VOLUNTARIOS DE BARICHARA  MARCOS ANGARITA</t>
  </si>
  <si>
    <t>CUERPO DE BOMBEROS VOLUNTARIOS DE ALGARROBO - MAGDALENA  sin información</t>
  </si>
  <si>
    <t>ALCALDIA MUNICIPAL DE PELAYA  --</t>
  </si>
  <si>
    <t>MARIA JOSE ROJAS PELAEZ</t>
  </si>
  <si>
    <t>ALCALDIA MUNICIPAL DE BOJAYA  --</t>
  </si>
  <si>
    <t>CUERPO DE BOMBEROS VOLUNTARIOS DE RIOSUCIO CHOCO  sin información</t>
  </si>
  <si>
    <t>DELEGACION DEPARTAMENTAL DE CHOCO  --</t>
  </si>
  <si>
    <t>RUBEN DARIO  RINCON</t>
  </si>
  <si>
    <t>CUERPO DE BOMBEROS VOLUNTARIOS DE ARANZAZU - CALDAS  sin información</t>
  </si>
  <si>
    <t>CUERPO DE BOMBEROS VOLUNTARIO SANTIAGO PUTUMAYO  sin información</t>
  </si>
  <si>
    <t>ALCALDIA VIGIA DEL FUERTE   --</t>
  </si>
  <si>
    <t>ALCALDIA MUNICIPAL DE ORITO  --</t>
  </si>
  <si>
    <t>CUERPO DE BOMBEROS VOLUNTARIOS DE GENOVA - QUINDIO  sin información</t>
  </si>
  <si>
    <t>bomberos san jacinto bolivar  --</t>
  </si>
  <si>
    <t>CUERPO DE BOMBEROS VOLUNTARIOS DE BARBOSA - SANTANDER  sin información</t>
  </si>
  <si>
    <t>CUERPO DE BOMBEROS VOLUNTARIOS DE ASTREA  -- --</t>
  </si>
  <si>
    <t>CUERPO DE BOMBEROS VOLUNTARIOS DE AGUSTIN CODAZZI - CESAR  sin información</t>
  </si>
  <si>
    <t>ALCALDIA MUNICIPAL DE ZULIA   --</t>
  </si>
  <si>
    <t>ALCALDIA PUERTO NARIÑO  --</t>
  </si>
  <si>
    <t>CUERPO DE BOMBEROS VOLUNTARIOS PUERTO NARIÑO  AMAZONAS</t>
  </si>
  <si>
    <t>PROCURADURIA PROVINCIAL DE INSTRUCCIÓN DE NEIVA -HUILA  --</t>
  </si>
  <si>
    <t>GOBERNACIÓN DE NORTE DE SANTANDER  sin información</t>
  </si>
  <si>
    <t>JOHANNA VANESSA  ALVAREZ</t>
  </si>
  <si>
    <t>Juzgado 01 Penal Circuito Conocimiento - Bogotá - Bogotá D.C.  --</t>
  </si>
  <si>
    <t>JOHN   ALEX  CHARRY   RAMIREZ</t>
  </si>
  <si>
    <t>SENADORA DE LA REPUBLICA  PALOMA</t>
  </si>
  <si>
    <t>PROCURADORA DELEGADA PARA LA DESCENTRALIZACIóN Y LAS ENTIDADES TERRITORIALES  -- --</t>
  </si>
  <si>
    <t>JUZGADO OCTAVO PENAL DEL CIRCUITO CON FUNCIÓN DE CONOCIMIENTO DE BOGOTÁ  --</t>
  </si>
  <si>
    <t>Solicitud de Registro Programa de formación Bomberos Básico 160 Horas</t>
  </si>
  <si>
    <t>RV: Auto Concede Impugnación T 001-2023-00411</t>
  </si>
  <si>
    <t>consulta - DERECHO DE PETICION</t>
  </si>
  <si>
    <t>CONTRATACIÓN CON EL CUERPO DE BOMBEROS VOLUNTARIOS DE CRAVO NORTE, ARAUCA PARA LA PRESTACIÓN DEL SERVICIO PÚBLICO ESENCIAL.</t>
  </si>
  <si>
    <t>SOLICITUD HABILITACION PLATAFORMA CURSO CILSCI</t>
  </si>
  <si>
    <t>Consulta Juridica</t>
  </si>
  <si>
    <t>Solicitud de copia de Circular 201920563521 de fecha 12 de diciembre del 2019.</t>
  </si>
  <si>
    <t>Derecho de petiicón_Solicitud de información</t>
  </si>
  <si>
    <t>REITERACION SOLICITUD RECONOCIMIENTO DE DIGNATARIOS CUERPO DE BOMBEROS VOLUNTARIOS DE SUAITA-SANTANDER</t>
  </si>
  <si>
    <t>Infomrmes comodato trimestre 1 2024</t>
  </si>
  <si>
    <t>Invitación al Curso S-131 Combatiente de Incendios Tipo 1 para Brigadista de Incendios Forestales de Colombia</t>
  </si>
  <si>
    <t>RV: FALLO TUTELA 2024 - 10051</t>
  </si>
  <si>
    <t>CONTROL SOBRE LAS QUEMAS PROHIBIDAS Y/O NO CONTROLADAS EN EL TERRITORIO NACIONAL</t>
  </si>
  <si>
    <t>DP. USO DE LISTA DE ELEGIBLES</t>
  </si>
  <si>
    <t>DP para la respuesta a la solicitud y consulta del estado del radicado 20241140273552</t>
  </si>
  <si>
    <t>QUEJA E IRREGULARIDAD CONTRA EL CUERPO DE BOMBEROS DEL MUNICIPIO DE SAN PEDRO VALLE POR FALTA DE PAGOS A LOS EMPLEADOS</t>
  </si>
  <si>
    <t>FW: Solicitud de cotización en el marco de la Respuesta al Fenómeno de El Niño 2023-2024</t>
  </si>
  <si>
    <t>Fwd: **2024RS036479** Remisión de Comunicación: 2024RS036479</t>
  </si>
  <si>
    <t>CARTA ALCALDIA ABREGO</t>
  </si>
  <si>
    <t>Re: Unidad de Intervención Rápida - Informe Trimestral</t>
  </si>
  <si>
    <t>Unidad de Intervención Rápida - Informe Trimestral</t>
  </si>
  <si>
    <t>Solicitud de Información</t>
  </si>
  <si>
    <t>RV: Invitación a Cotizar vehículos, herramientas, equipos especializados y de protección personal e insumos para la atención de EL FENÓMENO DEL NIÑO 2...</t>
  </si>
  <si>
    <t>Fwd: Invitación a Cotizar vehículos, herramientas, equipos especializados y de protección personal e insumos para la atención de EL FENÓMENO DEL NIÑO ...</t>
  </si>
  <si>
    <t>Cotizacion equipos</t>
  </si>
  <si>
    <t>Solicitud Registro de CFB Básico - Benemérito Cuerpo de Bomberos Voluntarios de Pasto</t>
  </si>
  <si>
    <t>SOLICITUD ACREDITACIÓN INSTRUCTORES UAECOB</t>
  </si>
  <si>
    <t>VERIFICACION CERTIFICADO</t>
  </si>
  <si>
    <t>SOS</t>
  </si>
  <si>
    <t>Peticcion</t>
  </si>
  <si>
    <t>Reclamo por la no respuesta de la entidad en el municipio de Málaga Santander</t>
  </si>
  <si>
    <t>Fwd: HOJA DE VIDA CON DOCUMENTACION CORRESPONDIENTE PARA LA SOLICITUD</t>
  </si>
  <si>
    <t>Respuesta a Solicitud de Información Mediante Oficio Con RADICADO N°2024-06000-005281</t>
  </si>
  <si>
    <t>Falta de respuesta oportuna y apoyo a emergencia de salud</t>
  </si>
  <si>
    <t>Denuncia cuerpo de bomberos de ovejas</t>
  </si>
  <si>
    <t>solicitud firma de certificados registro No. 415-2023</t>
  </si>
  <si>
    <t>REENVIO DENUNCIA Y SOLICITUD.</t>
  </si>
  <si>
    <t>RV: Requerimientos Alcalde de Planadas - Tolima</t>
  </si>
  <si>
    <t>OFICIO Coord. Ejec. No. 18 de ABRIL 05 de 2024 - ASUNTO: Respuesta a solicitud de verificación de hojas de vida de aspirantes a comandante y Subcomand...</t>
  </si>
  <si>
    <t>Public Lawsuit Aganist Aerocivil  Colombian Airports In Danger</t>
  </si>
  <si>
    <t>Reqyerimiento</t>
  </si>
  <si>
    <t>Documentos soporte para firma de certificados Curso Bombero Forestal - CBF Registro 108-2024</t>
  </si>
  <si>
    <t>SOLICITUD INFORMACION PERSONERIA JURIDICA CUERPO DE BOMBEROS BARBOSA SANTANDER</t>
  </si>
  <si>
    <t>DOCUME NTOS MUNICIPIO DE CÓMBITA</t>
  </si>
  <si>
    <t>Solicitud de Curso introductorio en línea Sistema Comando de Incidentes (plataforma DNBC)</t>
  </si>
  <si>
    <t>Solicitud apoyo vehículo cisterna</t>
  </si>
  <si>
    <t>INFORMACION CONVENIO DE BOMBEROS</t>
  </si>
  <si>
    <t>Remisión Solicitud Ticket Nº GSC-2024-117890- ATENCIÓN AL CIUDADANO - UNGRD</t>
  </si>
  <si>
    <t>RE: Remisión circular: 20242110102391</t>
  </si>
  <si>
    <t>INTERVENCIÓN MINISTERIO PUBLICO</t>
  </si>
  <si>
    <t>Solicitud de seguimiento al cuerpo de bomberos de Gachalá.</t>
  </si>
  <si>
    <t>Solicitud de Concepto Jurídico.</t>
  </si>
  <si>
    <t>OFICIO 019 DE ABRIL 10 DE 2014 - NOTIFICACIÓN DE VISITA TÉCNICA BOMBEROS DPTO. ATLANTICO</t>
  </si>
  <si>
    <t>Solicitud curso SCI en linea en virtud del curso Formación Bomberos registro 117 de 2024</t>
  </si>
  <si>
    <t>Fwd: OFICIO: Respuesta a Circular con Radicado DNBC No. *20242110102411*</t>
  </si>
  <si>
    <t>AUTORIZACION CAPACITADORES CURSO DE ASPIRANTE BOMBEROS GUACARI</t>
  </si>
  <si>
    <t>Solicitud de información sobre la fecha de nombramiento en período de prueba</t>
  </si>
  <si>
    <t>solicitud bomberos</t>
  </si>
  <si>
    <t>Denuncia por malos manejos en el cuerpo de bomberos voluntarios del municipio de Barbosa - Antioquia.</t>
  </si>
  <si>
    <t>Manifestación de interés para postulación del municipio de Cubarral para la realización de un proyecto de infraestructura (Construcción de Estación de...</t>
  </si>
  <si>
    <t>SOLICITUD DE CARNET BOMBERO ADRIAN DAVID PEREZ TORRES</t>
  </si>
  <si>
    <t>irregularidades dentro de cuerpo de bomberos</t>
  </si>
  <si>
    <t>Solicitud protección de mujer cabeza de familia en el marco del denominado “retén social”</t>
  </si>
  <si>
    <t>Radicado No. 202417000746951 Ministerio de Salud y Protección</t>
  </si>
  <si>
    <t>Auto Admite T 002-2024-00143</t>
  </si>
  <si>
    <t>PETICIÓN</t>
  </si>
  <si>
    <t>Remisión Solicitud Ticket N°GSC-2023-119035 - ATENCIÓN AL CIUDADANO UNGRD</t>
  </si>
  <si>
    <t>Envio documentacion finalizacion curso formacion de bomberos - firma certificados</t>
  </si>
  <si>
    <t>14 elementos compartidos contigo</t>
  </si>
  <si>
    <t>PETICION-SOLICITUD DE COPIAS</t>
  </si>
  <si>
    <t>Solicitud de aval</t>
  </si>
  <si>
    <t>Solicitud autorización y número de registro Curso Formación de Bomberos Básico.</t>
  </si>
  <si>
    <t>RV: Oficio 2024EE05727 - Traslado por competencia</t>
  </si>
  <si>
    <t>QUEJA POR COBROS EXCESIVOS CERTIFICADO BOMBERIL</t>
  </si>
  <si>
    <t>Solicitud acompañamiento para la viabilización del proyecto cuyo objeto es la “Construcción de la estación de Bomberos en el Municipio de Roberto Paya...</t>
  </si>
  <si>
    <t>HOJAS DE VIDA</t>
  </si>
  <si>
    <t>REMISIÓN PETICIÓN OBJETO DE TUTELA</t>
  </si>
  <si>
    <t>URGENTE - REITERACIÓN SOLICITUD DE INFORMACIÓN DEL CUERPO DE BOMBEROS VOLUNTARIOS DE RIONEGRO-SANTANDER. N°110-28-01-504</t>
  </si>
  <si>
    <t>Fw: Solicitud de aval instructor Curso Formacion para Bomberos Basico</t>
  </si>
  <si>
    <t>Fwd: COMPLETAR REQUISITOS DNBC 20231140261612</t>
  </si>
  <si>
    <t>Documentación Curso Inspector de Seguridad nivel Básico</t>
  </si>
  <si>
    <t>Fwd: Solicitud de Registro para Curso- Bomberos Santa Rosa Sur de Bolívar</t>
  </si>
  <si>
    <t>Creación de cuerpo de bomberos</t>
  </si>
  <si>
    <t>ControlDoc-Correspondencia: Se le ha asignado un(a) nuevo(a) Documento: 318947 (2024-2-004000-016592)</t>
  </si>
  <si>
    <t>Estadísticas de incendios en Colombia.</t>
  </si>
  <si>
    <t>DOCUMENTOS CURSO</t>
  </si>
  <si>
    <t>Soportes Cursos Escuela Villavicencio</t>
  </si>
  <si>
    <t>certificados</t>
  </si>
  <si>
    <t>Inventario CBV Miranda Cauca</t>
  </si>
  <si>
    <t>SOLICITUD DE PAGO POR CONTROVERSIAS CONTRACTUALES</t>
  </si>
  <si>
    <t>Garantia de Derechos bombero Voluntario</t>
  </si>
  <si>
    <t>AVAL INSTRUCTOR CUERPO DE BOMBEROS V. YOTOCO VALLE DEL CAUCA - SGTO CARLOS ARMANDO VASQUEZ ROJAS</t>
  </si>
  <si>
    <t>Solicitud de concepto y acompañamiento juridico</t>
  </si>
  <si>
    <t>Derecho de Petición Art 23 CN</t>
  </si>
  <si>
    <t>SOLICITUD AVAL INSTRUCTOR</t>
  </si>
  <si>
    <t>AVAL INSTRUCTORES</t>
  </si>
  <si>
    <t>OFICIO SOLICITUD - CUMPLIMIENTO ART 24 LEY 1575 DE 2012</t>
  </si>
  <si>
    <t>solicitud</t>
  </si>
  <si>
    <t>VISITA Y CERTIFICADO CUERPO DE BOMBEROS DE CARTAGENA</t>
  </si>
  <si>
    <t>RV: Derecho de Petición Art 23 CN</t>
  </si>
  <si>
    <t>Re: ADMISIÓN TUTELA 003-2024-00192</t>
  </si>
  <si>
    <t>DERECHO DE PETICION ART 23 CP - RESOLUCION URGENCIA MANIFIESTA</t>
  </si>
  <si>
    <t>DERECHO DE PETICION Asunto: Solicitud de Información Detallada sobre los Resultados de las Medidas Implementadas en Relación con la Resolución Número ...</t>
  </si>
  <si>
    <t>DERECHO DE PETICION -Asunto: Solicitud de Documentación Detallada sobre la Justificación de la Urgencia Manifiesta Declarada en la Resolución Número 0...</t>
  </si>
  <si>
    <t>DERECHO DE PETICION - Asunto: Solicitud de Información Detallada sobre Contratación y Uso de Fondos en Relación con la Resolución Número 059 de 2024...</t>
  </si>
  <si>
    <t>DERECHO DE PETICION - Asunto: Solicitud Detallada de Información sobre la Implementación de Medidas de la Resolución Número 059 de 2024</t>
  </si>
  <si>
    <t>Soportes / Registro N° 034-2024/Curso Operación de Rescate con cuerdas</t>
  </si>
  <si>
    <t>CERTIFICACION CURSO CFB 322-2023</t>
  </si>
  <si>
    <t>Solicitud de firma curso de Formación</t>
  </si>
  <si>
    <t>Respuesta a petición del señor OSCAR EDUARDO BORJA SANTOFIMIO bajo EXT24-00017367</t>
  </si>
  <si>
    <t>SOLICITUD ESTUDIO POSIBILIDAD ASIGNACIÓN DE PRIMA TÉCNICA .</t>
  </si>
  <si>
    <t>Solicitud información dirigida al acompañamiento del proceso de suscripción de convenios de cooperación con bomberos</t>
  </si>
  <si>
    <t>Notificación Sentencia de Tutela de Primera Instancia 029 del 19-04-2024 AT- 2024-00032</t>
  </si>
  <si>
    <t>ACCIÒN DE TUTELA 11001 31 09 033 2024 00031 01</t>
  </si>
  <si>
    <t>ADMISIÓN TUTELA 003-2024-00192</t>
  </si>
  <si>
    <t>Fallo 1ra Instancia T 002-2024-00143</t>
  </si>
  <si>
    <t>RAD. 2024-00316 NOTIFICACIÓN AUTO AVOCA ACCIÓN DE TUTELA</t>
  </si>
  <si>
    <t>Notificacion admision tutela No 2024-00181 de MARYOLY DIAZ MUÑOZ</t>
  </si>
  <si>
    <t>INFORMACIÓN CESE DE ACTIVIDADES CUERPO DE BOMBEROS LETICIA - AMAZONAS</t>
  </si>
  <si>
    <t>RV: envió solicitud  para lo pertinente</t>
  </si>
  <si>
    <t>Borrador convenio Bomberos Puerto Berrio</t>
  </si>
  <si>
    <t>PETICIÓN PROTECCIÓN ESTABILIDAD LABORAL REFORZADA MADRE CABEZA DE FAMILIA</t>
  </si>
  <si>
    <t>Respuesta Radicado UNGRD</t>
  </si>
  <si>
    <t>Requerimiento Alcaldia Calamar Bolivar</t>
  </si>
  <si>
    <t>Traslado por competencia</t>
  </si>
  <si>
    <t>novedad personal en estado de ebriedad con agresión al COB Soacha</t>
  </si>
  <si>
    <t>Solicitud de Información Sobre Incnedios Forestales en Colombia</t>
  </si>
  <si>
    <t>traslado competencia funcional</t>
  </si>
  <si>
    <t>Carta Homologación</t>
  </si>
  <si>
    <t>Envío proposición No. 053 del 06 de marzo de 2024 y Cuestionario Aditivo.</t>
  </si>
  <si>
    <t>RESPUESTA</t>
  </si>
  <si>
    <t>RV: FALLO ACCIÓN DE TUTELA 2024-0010-3J URGENTE</t>
  </si>
  <si>
    <t>SOLICITUD DE INFORMACION CUERPO DE BOMBEROS MONIQUIRA</t>
  </si>
  <si>
    <t>REQUIRIMIENTO</t>
  </si>
  <si>
    <t>Solicitud directorio</t>
  </si>
  <si>
    <t>CERTIFICACIÓN LABORAL CONTRATO 188-2023</t>
  </si>
  <si>
    <t>CERTIFICACION CONTRATO 280-2023</t>
  </si>
  <si>
    <t>CERTFICACION CONTRATO 184-2023</t>
  </si>
  <si>
    <t>CERTIFICACION CONTRATO 053-2022 Y 064-2021</t>
  </si>
  <si>
    <t>CERTIFICACION CONTRATO 163-2023</t>
  </si>
  <si>
    <t>CERTIFICACIONES CONTRATO 103-2023</t>
  </si>
  <si>
    <t>CERTIFICACION CONTRATO 191-2023</t>
  </si>
  <si>
    <t>CERTIFICACION CONTRATO 120-2023</t>
  </si>
  <si>
    <t>CERTIFICACION CONTRATO 198-2023</t>
  </si>
  <si>
    <t>CERTIFICACION CONTRATOS 235-2022 y 032 -2023</t>
  </si>
  <si>
    <t>CERTIFICADO CPS-156-2023</t>
  </si>
  <si>
    <t>OFICIO 2024EE0070551 VISITA ESPECIAL CGR</t>
  </si>
  <si>
    <t>Solicitud Certificacion Bombero Unidad Activa DNBC</t>
  </si>
  <si>
    <t>REQUERIMIENTO ALCALDIA GALAN SANTANDER</t>
  </si>
  <si>
    <t>Requerimiento contratación Cuerpo de Bomberos</t>
  </si>
  <si>
    <t>requerimiento contratación bomberos</t>
  </si>
  <si>
    <t>CERTIFICACION CPS 123 de 2023</t>
  </si>
  <si>
    <t>CERTIFICACIONES CONTRATO 167-2023</t>
  </si>
  <si>
    <t>traslado quejas para investigación disciplinaria</t>
  </si>
  <si>
    <t>Información de Traslado de solicitud de intervención a entidades competentes.</t>
  </si>
  <si>
    <t>Traslado de solicitud de intervención, presuntas irregularidades en manejo de recursos públicos por parte del Cuerpo de Bomberos Oficiales de Montería...</t>
  </si>
  <si>
    <t>Respuesta Queja por no Prestar Auxilio en Caso de Emergencia Tipo Incendio Forestal que afecto a la comunidad de las Unidad Residencial Bambú en Jamun...</t>
  </si>
  <si>
    <t>PQR (Petición) Condiciones Expedición Certificado - San Juan de Arama</t>
  </si>
  <si>
    <t>RV: OFICIO 1248 NOTIFICANDO AUTO DECRETA NULIDAD EN TUTELA DE SEGUNDA INSTANCIA DE JUAN DAVID TIRADO BALLEN</t>
  </si>
  <si>
    <t>traslado por competencia</t>
  </si>
  <si>
    <t>RV: NOTIFICACIÓN DE AUTO ADMISORIO DE TUTELA DE PRIMERA INSTANCIA, Radicación: 13-836-31-04-002-2024-10033-00 ACCIONANTE: JOSÉ DEL CARMEN GUTIÉRREZ JI...</t>
  </si>
  <si>
    <t>CERTIFICACION CONTRATO 197-2021</t>
  </si>
  <si>
    <t>CERTIFICACION CONVENIO 112-2022</t>
  </si>
  <si>
    <t>RV: 2024 - 00035 NOTIFICACION FALLO ACCION CUMPLIMIENTO</t>
  </si>
  <si>
    <t>Respuesta Solicitud Visita Inspección, Vigilancia y Control al CBV San Jacinto Bolívar</t>
  </si>
  <si>
    <t>Respuesta de traslado por Competencia “DESACUERDO EN LA RESPUESTA BRINDADA POR LA DIRECCIÓN NACIONAL DE BOMBEROS DE COLOMBIA, RAD: 20232150090721”...</t>
  </si>
  <si>
    <t>Respuesta Solicitud Intervención</t>
  </si>
  <si>
    <t>Respuesta Denuncia y Solicitud de Investigación – Traslado por competencia Solicitud D.P. 20239806</t>
  </si>
  <si>
    <t>CERTIFICACION CONTRACTUAL 104-2023</t>
  </si>
  <si>
    <t>CERTIFICADO CONTRATO</t>
  </si>
  <si>
    <t>REFERENCIA: Radicado DNBC No. 2024-114-000199-5 ASUNTO: Situación del Cuerpo de Bomberos Voluntarios de Mogotes.</t>
  </si>
  <si>
    <t>INFORME COORDINACION OPERATIVA GALAPA</t>
  </si>
  <si>
    <t>TUTELA DE 1ª INSTANCIA  202400101-00 CONSEJO DE OFICIALES DEL CUERPO DE BOMBEROS VOLUNTARIOS DE CIRCASIA QUINDÍO SECRETARÍA DEL INTERIOR DE LA GOBERNA...</t>
  </si>
  <si>
    <t>Solicitud estado contrato – Denuncia Contraloría General de la República</t>
  </si>
  <si>
    <t>Traslado Denuncia 2023-289269-80134-D / Radicado 2023ER0220799 del 10/11/2023 de la Contraloría General de la República</t>
  </si>
  <si>
    <t>Radicado de salida 2-2024-015344</t>
  </si>
  <si>
    <t>Respuesta derecho de petición del 04 de diciembre de 2023</t>
  </si>
  <si>
    <t>Respuesta oficio 2024EE0043885 y 2024EE0057943</t>
  </si>
  <si>
    <t>SOLICITUD DE INFORMACION MEDIANTE OFICIO No. O.T. 31571  N.C. 110016000050202391475</t>
  </si>
  <si>
    <t>Respuesta solicitud información- Proceso atención derecho de petición 2024-298886-82111-SE. Con radicado 2023ER0051970 del 13/03/2024</t>
  </si>
  <si>
    <t>INVITACION</t>
  </si>
  <si>
    <t>Denuncia 2023-289269-80134-D / Radicado 2023ER0220799 del 20/11/2023, comunicación observaciones 1 y 2</t>
  </si>
  <si>
    <t>Respuesta a solicitud de radicado interno No. 2024-114-001125-5</t>
  </si>
  <si>
    <t>Respuesta oficio No. 20241140274952</t>
  </si>
  <si>
    <t>CERTIFICACION CONTRATOS 050-2023 Y 157-2023</t>
  </si>
  <si>
    <t>Reiteración Solicitud Información – Proceso Atención Derecho de Petición 2024-298886-82111-SE. con Radicado 2023ER0051970 del 13/03/2024.</t>
  </si>
  <si>
    <t>COTIZACIÓN Kits de herramientas para el control y extinción de incendios forestales</t>
  </si>
  <si>
    <t>FACTURA ELECTRONICA NO SE 3856</t>
  </si>
  <si>
    <t>RECIBO TERPEL S.A</t>
  </si>
  <si>
    <t>CUENTA DE COBRO</t>
  </si>
  <si>
    <t>Garantía de derechos bombero voluntario</t>
  </si>
  <si>
    <t>COTIZACIÓN CAMIONETA DE INTERVENCIÓN RÁPIDA</t>
  </si>
  <si>
    <t>RV: FALLO ACCION DE TUTELA 2024-00078</t>
  </si>
  <si>
    <t>Aceptación Nombramiento en periodo de prueba Resolución 082 del 15 de abril de 2024</t>
  </si>
  <si>
    <t>Consulta Nombramiento OPEC 48256</t>
  </si>
  <si>
    <t>aceptación cargo</t>
  </si>
  <si>
    <t>Re: COMUNICADO DE NOMBRAMIETO</t>
  </si>
  <si>
    <t>Vigencia Constancia de cursos</t>
  </si>
  <si>
    <t>Respuesta: Solicitud formato para cofinanciación de carro tanque</t>
  </si>
  <si>
    <t>Respuesta radicado No. 20241140274952</t>
  </si>
  <si>
    <t>Respuesta radicado No. 2024-114-000369-5</t>
  </si>
  <si>
    <t>Respuesta radicado No. 2024-114-000870-5</t>
  </si>
  <si>
    <t>Informe Ejecutivo al Comité de Conciliación de la Dirección Nacional de Bomberos de Colombia correspondiente al segundo Semestre de 2023</t>
  </si>
  <si>
    <t>Invitación a cotizar RED SUMA</t>
  </si>
  <si>
    <t>Invitación a cotizar TELECAFÉ</t>
  </si>
  <si>
    <t>Invitación a cotizar CANAL TRECE</t>
  </si>
  <si>
    <t>Invitación a cotizar ALDESARROLLO</t>
  </si>
  <si>
    <t>SOILICTUD REGISTRO  CURSO DE CAPACITACION PARA BOMBEROS BASICO</t>
  </si>
  <si>
    <t>Solicitud de registros</t>
  </si>
  <si>
    <t>**2024RS044775** Remisión de Comunicación: 2024RS044775</t>
  </si>
  <si>
    <t>Derecho de petición JORGE SALAZAR 1065622472, Proceso Eon2020-2 opec 48725</t>
  </si>
  <si>
    <t>Respuesta Solicitud de Información</t>
  </si>
  <si>
    <t>Oficio 2024EE04778 - Radicado No. 2024105000133511.</t>
  </si>
  <si>
    <t>CUENTA DE COBRO No. 01 KEYLA CORTES</t>
  </si>
  <si>
    <t>OFI24-00057549 / GFPU - 26 marzo 2024 STC 3872 de 2020 – VIPIS -  Solicitud remisión del informe de seguimiento al Plan Estratégico Efectivo VPIS. Úni...</t>
  </si>
  <si>
    <t>Solicitud Aval CBSCI</t>
  </si>
  <si>
    <t>Solicitud Director Nacional de Bomberos</t>
  </si>
  <si>
    <t>SOLICITUD DE REUNION CUERPO OFICIAL DE BOMBEROS IBAGUE</t>
  </si>
  <si>
    <t>Fwd: APLAZAMIENTO CURSO</t>
  </si>
  <si>
    <t>PROYECTO ACTUALIZADO AÑO 2024 SOLICITUD MAQUINA EXTINTORA CUERPO DE BOMBEROS VOLUNTARIOS DE EL GUAMO TOLIMA</t>
  </si>
  <si>
    <t>SOLICITUD REGISTRO CURSO INSPECTORES EN SH &amp; PCI NIVEL BASICO PARA EL CBV TOCANCIPA, LOS DIAS 31 de mayo al 3 de junio de 2024</t>
  </si>
  <si>
    <t>ACTUALIZACION VERSIÓN DEL INFORME DE ACTIVIDADES DNBC</t>
  </si>
  <si>
    <t>FACTURA ELECTRONICA No SFVE730</t>
  </si>
  <si>
    <t>FACTURA ELECTRONICA No SFVE 732</t>
  </si>
  <si>
    <t>FACTURA ELECTRONICA No SFVE 731</t>
  </si>
  <si>
    <t>CUENTA DE COBRO No 02</t>
  </si>
  <si>
    <t>Invitación a participar en el “Primer Encuentro Subregional por el fortalecimiento del servicio público esencial de bomberos del Norte de Antioquia”....</t>
  </si>
  <si>
    <t>INFORME Y ACTA CURSO INSPECTOR DE SEGURIDAD NIVEL BASICO</t>
  </si>
  <si>
    <t>Reprogramación Cumbre por la Vida con Mandatarios del Urabá Antioqueño</t>
  </si>
  <si>
    <t>Solicitud registro Curso CPI</t>
  </si>
  <si>
    <t>Fwd: SOLICITUD AVAL CURSO BASICO SISTEMA COMANDO DE INCIDENTES</t>
  </si>
  <si>
    <t>CUENTA DE COBRO No .01</t>
  </si>
  <si>
    <t>PROYECTO DE COFINANCIACIÓN PARA ADQUISICIÓN MÁQUINA CISTERNA</t>
  </si>
  <si>
    <t>Proyecto Maquina Cisterna Prodesarrollo Girardot</t>
  </si>
  <si>
    <t>RV: CARTERA PENDIENTE // Cliente DIRECCION NACIONAL DE BOMBER // CORRECOL CORREDORES COLOMBIANOS</t>
  </si>
  <si>
    <t>SOLICITUD DE INFORMACIÓN / Rad interno CBVF-FL-2024-COMD-735-S</t>
  </si>
  <si>
    <t>solicitud de recuperacion de clave RUE</t>
  </si>
  <si>
    <t>FACTURA IMPUESTO PREDIAL No. 24012294482</t>
  </si>
  <si>
    <t>Solicitud de Aval programa de formación para bombero básico (160 horas) Cuerpo de Bomberos Voluntarios del Municipio de Chinacota (Norte de Santander)...</t>
  </si>
  <si>
    <t>Solicitud de Registro Curso Uso Efectivo del Agua en la Extinción de Incendios Forestales - CUEAEIF</t>
  </si>
  <si>
    <t>Solicitud apertura curso de formacion para Bomberos- CBV Soacha.</t>
  </si>
  <si>
    <t>Re: RADICADOS DNBC</t>
  </si>
  <si>
    <t>CUENTA DE COBRO No. 01 MARIA DE JESUS ARTUZ</t>
  </si>
  <si>
    <t>CUENTA DE COBRO No 01 KELLY JOANNA SANTOS AYALA</t>
  </si>
  <si>
    <t>CUENTA DE COBRO No 01DARCY NATALIA VILLA</t>
  </si>
  <si>
    <t>DOCUMENTOS CURSOS DE FORMACION PARA BOMBEROS</t>
  </si>
  <si>
    <t>Solicitud aval y nuevo registro</t>
  </si>
  <si>
    <t>CERTIFICADOS PARA FIRMA</t>
  </si>
  <si>
    <t>DIRECTRICES FIRMA DOCUMENTOS EMITIDOS POR LA DNBC</t>
  </si>
  <si>
    <t>REMISIÓN DOCUMENTOS PARA CURSO SCIB CUERPO DE BOMBEROS TORO VALLE.</t>
  </si>
  <si>
    <t>Solicitud de alcance en relación al concepto dado por la Dirección Nacional de Bomberos respecto al PL 043 DE 2023C</t>
  </si>
  <si>
    <t>NOTIFICA SENTENCIA TUTELA 2024-00144</t>
  </si>
  <si>
    <t>Fwd: oficio capitan y jefe</t>
  </si>
  <si>
    <t>PRIORITARIO - COMUNICACIÓN ACTIVACIÓN MECANISMO DE BUSQUEDA URGENTE</t>
  </si>
  <si>
    <t>INFORME</t>
  </si>
  <si>
    <t>Fw: Solicitud colaboracion</t>
  </si>
  <si>
    <t>REQUERIMIENTO ALCALDE</t>
  </si>
  <si>
    <t>FACTURA ELECTRONICA DE VENTA No 1844 PAGO CANON DE ARRENDAMIENTO</t>
  </si>
  <si>
    <t>Solicitud código curso aspirantes a bomberos</t>
  </si>
  <si>
    <t>2023-00595 NOTIFICACIÓN INCIDENTE DE DESACATO - AUTO PREVIO</t>
  </si>
  <si>
    <t>OFICIO 017 ABRIL 04 DE 2024 - PROPUESTA ORDEN DEL DIA - REUNION JUNTA DEPARTAMENTAL DE BOMBEROS DEL ATLANTICO</t>
  </si>
  <si>
    <t>REVISION CONTRATO</t>
  </si>
  <si>
    <t>Convocatoria reunión ordinaria Comité Departamental de Seguridad Turística del Valle del Cauca</t>
  </si>
  <si>
    <t>Solicitud de Registros</t>
  </si>
  <si>
    <t>Traslado petición de protección de estabilidad laboral reforzada</t>
  </si>
  <si>
    <t>Solicitud Registro Curso Bombero Básico/ CBV San Vicente de Chucurí Santander</t>
  </si>
  <si>
    <t>INVITACIÓN ESPECIAL</t>
  </si>
  <si>
    <t>COVENIO DE COOPERACION PROVIDENCIA NARIÑO</t>
  </si>
  <si>
    <t>DOCUMENTOS PARA CURSO</t>
  </si>
  <si>
    <t>Solicitud de Registro Curso Inspector de Seguridad Básico</t>
  </si>
  <si>
    <t>SOLICITUD REVISION RUE POR INCONSISTENCIA NO DESCRITA.</t>
  </si>
  <si>
    <t>DOCUMENTOS PARA solicitud formal para curso</t>
  </si>
  <si>
    <t>Respuesta solicitud certificación de unidades Cuerpo de Bomberos Voluntarios de Campo de la Cruz.</t>
  </si>
  <si>
    <t>Pronunciamiento acción de tutela. Respuesta Auto del 8 de abril de 2024.</t>
  </si>
  <si>
    <t>SOLICITUD REGISTRO / BOMBEROS CANDELARIA VALLE</t>
  </si>
  <si>
    <t>FIRMA CERTIFICADO</t>
  </si>
  <si>
    <t>correo electrónico - 04092024 - DNBC - INVITACIÓN PARA EL DESARROLLO DE UNA AGENDA REGIONAL EN EL AMAZONAS</t>
  </si>
  <si>
    <t>AT 2024-00023 AUTO ADMISORIO Y TRASLADO</t>
  </si>
  <si>
    <t>ASUNTO: Solicitud copia íntegra actas de ascenso y soportes. REFERENECIA: Radicado No. 2024-114-000831-5 ASUNTO: Solicitud copia íntegra actas de asce...</t>
  </si>
  <si>
    <t>SOLICITUD DE INFORMACIÓN / Rad interno CBVF-FL-2024-COMD-778-S</t>
  </si>
  <si>
    <t>OFI24-00066533 / GFPU - 09 abril 2024 Convocatoria Asamblea Popular por la Paz y la Vida en Caucasia RespuestaSinRadicado</t>
  </si>
  <si>
    <t>Solicitud Aval Curso de Formación para bomberos</t>
  </si>
  <si>
    <t>REFERENECIA: Radicado No. 2024-114-000461-5 ASUNTO: Queja por presuntas irregularidades – Raquel María Muñoz Caicedo – Solicitud inicio acciones disci...</t>
  </si>
  <si>
    <t>Pronunciamiento acción de tutela. Respuesta Auto Admisión de Trámite del 8 de abril de 2024.</t>
  </si>
  <si>
    <t>CUENTA DE COBRO No 01 DARIO ALBERTO PEDREROS GUERRA</t>
  </si>
  <si>
    <t>Solicitud de Adición de Cotizaciones Canal ALDESARROLLO</t>
  </si>
  <si>
    <t>Solicitud de Adición de Cotizaciones CANAL TRECE</t>
  </si>
  <si>
    <t>Solicitud de Adición de Cotizaciones Canal TELECAFE</t>
  </si>
  <si>
    <t>Solicitud Registro Curso Formación para Bomberos</t>
  </si>
  <si>
    <t>clave RUE</t>
  </si>
  <si>
    <t>Respuesta derecho de petición</t>
  </si>
  <si>
    <t>NOTIFICA ACTUACION PROCESAL RAD 2024-00044-01</t>
  </si>
  <si>
    <t>Fwd: Solicitud Curso de Rescate Acuático 18 Y 19 de mayo</t>
  </si>
  <si>
    <t>Aval y Nuevo Registro</t>
  </si>
  <si>
    <t>SOLICITUD INFORME DE INCENDIO POR 2 VEZ</t>
  </si>
  <si>
    <t>Informe Actividades CBV de Entrerríos - Febrero</t>
  </si>
  <si>
    <t>Solicitud de nombramientos proceso de selección 2096 cnsc</t>
  </si>
  <si>
    <t>Solicitud de Registro para Curso- Bomberos San Alberto- Cesar</t>
  </si>
  <si>
    <t>Solicitud respetuosa registro Inspector de seguridad básico para Bomberos Ventaquemada</t>
  </si>
  <si>
    <t>Ajustes registro de cursos radicado 2024-114-000983-5</t>
  </si>
  <si>
    <t>Solicitud información sobre proceso en lista de elegibles.</t>
  </si>
  <si>
    <t>Derecho de petición de información y petición de hacer</t>
  </si>
  <si>
    <t>Solicitud Registro para Cursos- Bomberos Montelíbano 1 Parte</t>
  </si>
  <si>
    <t>Solicitud Registro para Cursos- Bomberos Montelíbano 2 Parte</t>
  </si>
  <si>
    <t>Observaciones Propuesta Convenio de Cooperación Interinstitucional No. 001 del 2024 para financiar la actividad bomberil en el municipio de Calamar Bo...</t>
  </si>
  <si>
    <t>ENCUESTA SOBRE LA GESTIÓN RAEE EN COLOMBIA</t>
  </si>
  <si>
    <t>Solicitud de registro de Curso de Formacion para Bomberos Basico</t>
  </si>
  <si>
    <t>SOLICITUD AGENDACIMIENTO CITA - DIRECTORA NACIONAL BOMBEROS COLOMBIA</t>
  </si>
  <si>
    <t>PETICION FORMAL ACTUALIZACION BASE DE DATOS NUEVO CORREO ELECTRONICO</t>
  </si>
  <si>
    <t>Solicitud Curso Gestión y Administración de Cuerpos de Bomberos</t>
  </si>
  <si>
    <t>RV: INVITACION CONVOCTAORIA</t>
  </si>
  <si>
    <t>Documentos Bomberos Rozo solicitud registros curso</t>
  </si>
  <si>
    <t>NOTIFICANDO FALTA DE RECURSOS BOMBEROS SOLEDAD CESE DE ACTIVIDADES</t>
  </si>
  <si>
    <t>Consulta – orientación – información respuesta rad 20232110092091</t>
  </si>
  <si>
    <t>SOLICITUD CERTIFICADO DE IDONEIDAD Y CUMPLIMIENTO BOMBEROS POPAYÁ</t>
  </si>
  <si>
    <t>Soportes/Registro No. 289-2023/Curso de Formación para Bomberos</t>
  </si>
  <si>
    <t>RV: Envío de circulares y solicitud respetuosa</t>
  </si>
  <si>
    <t>Invitación Cotizar REDSUMMA</t>
  </si>
  <si>
    <t>Invitación Cotizar Canal Trece</t>
  </si>
  <si>
    <t>RV: Envio de circulares y solicitud respetuosa</t>
  </si>
  <si>
    <t>Invitación Cotizar ALDESARROLLO</t>
  </si>
  <si>
    <t>CAC: Derecho de petición solicitando información acerca de la expedición de un documento CERTIFICADO DE SISTEMAS DE SEGURIDAD HUMANA Y PROTECCIÓN CONT...</t>
  </si>
  <si>
    <t>Observaciones Propuesta Convenio de Asociación No. 001 del 2024 con el Cuerpo de Bomberos Voluntarios de Santa Cruz de Mompos - Bolivar, para aunar es...</t>
  </si>
  <si>
    <t>Solicitud Revisión Establecimiento</t>
  </si>
  <si>
    <t>Asunto: Solicito los insumos de su despacho para dar respuesta al Derecho de Petición de la HS Maria Fernanda Cabal sobre los sgtes temas:</t>
  </si>
  <si>
    <t>Fw: SOLICITUD PROGRAMA DE FORMACIÓN PARA BOMBERO BÁSICO (160 HORAS)</t>
  </si>
  <si>
    <t>Invitación lanzamiento de la Defensoría Delegada para la Protección del Derecho a la Prevención y Atención de Desastres</t>
  </si>
  <si>
    <t>Fwd: DOCUMENTOS PARA SOLICITUD DE CURSO</t>
  </si>
  <si>
    <t>CERTIFICADOS</t>
  </si>
  <si>
    <t>RESPUESTA OFICIO No. 0531 DEL 23 DE ABRIL DE 2024. TUTELA 2024-00014-00</t>
  </si>
  <si>
    <t>RV: Revisión borrador oficio respuesta congreso</t>
  </si>
  <si>
    <t>SOLICITUD CERTIFICADO</t>
  </si>
  <si>
    <t>ControlDoc-Correspondencia: Se le ha asignado un(a) nuevo(a) Documento: 272413 (2024-2-004044-002693)</t>
  </si>
  <si>
    <t>solicitud cesión irrevocable de Derechos Económicos sobre contrato de compra venta #106 -2024</t>
  </si>
  <si>
    <t>RESPUESTA RADICADO 2024-114-000191-2</t>
  </si>
  <si>
    <t>RV: NOTIFICA ACTUACION PROCESAL RAD 2024-00136-00</t>
  </si>
  <si>
    <t>RV: AUTO CONCEDE RECURSO IMPUGANCIÓN TUTELA 2024-00031 WALTER RAMÓN MORALES GÓMEZ</t>
  </si>
  <si>
    <t>RV: NOTIFICACION AUTO CONCEDE IMPUGNACION TUTELA 2024-086</t>
  </si>
  <si>
    <t>OFI24-00059679 / GFPU - 28 marzo 2024 Convocatoria, eventos Asamblea Popular por la Paz y la Vida en San Pablo de Borbur (Boyacá) y Cumbre por la Vida...</t>
  </si>
  <si>
    <t>DP para la respuesta a la solicitud y consulta del estado del radicado 20241140273702</t>
  </si>
  <si>
    <t>REQUERIMIENTO INFORMACIÓN PRESUPUESTAL Y CONTABLE PARA EL FENECIMIENTO DE LA CUENTA GENERAL DEL PRESUPUESTO</t>
  </si>
  <si>
    <t>Solicitud programación mesa técnica de trabajo convenio interadministrativo Nº 9677-PPAL001-884-2019 FNGRD/DNBC</t>
  </si>
  <si>
    <t>SOLICITUD URGENTE REMISIÓN LIQUIDACIONES DE EGRESOS DE FUNCIONARIOS</t>
  </si>
  <si>
    <t>NOTIFICA ADMISION TUTELA 2024-00036</t>
  </si>
  <si>
    <t>Respuesta oficio PDGGT 169 - Rad DNBC 2024-114-000810-5</t>
  </si>
  <si>
    <t>SOLICITUD AVAL PARA EL CURSO DE FORMACIÓN PARA BOMBEROS 2024 - CALI</t>
  </si>
  <si>
    <t>Respuesta Radicado Floridablanca</t>
  </si>
  <si>
    <t>SOLICITUD EXPLICACIÓN A LAS GLOSAS FORMULADAS POR LA CONTRALORIA GENERAL DE LA REPÚBLICA PARA LA VIGENCIA FISCAL 2022</t>
  </si>
  <si>
    <t>SOLICITUD DOCUMENTACIÓN PERSONA JURIDICA-VINCULACIÓN PROCESO SARLAFT</t>
  </si>
  <si>
    <t>Fwd: Solicitud de Aval Cuso Basico Sistema Comando de Incidentes</t>
  </si>
  <si>
    <t>OFICIO 100-189</t>
  </si>
  <si>
    <t>INFORMACIÓN</t>
  </si>
  <si>
    <t>Solicitud información del representante legal del cuerpo de Bomberos Voluntarios del Municipio de Palestina Huila.</t>
  </si>
  <si>
    <t>Oficio 2024EE04672 - Traslado requerimiento solicitud de donación de vehículo con kit de extinción</t>
  </si>
  <si>
    <t>petición</t>
  </si>
  <si>
    <t>Traslado Derecho de Petición</t>
  </si>
  <si>
    <t>Solicitud Registro</t>
  </si>
  <si>
    <t>SOLICITUD DE REANUDACION Y/O SUSPENSION DEL CONTRATO No135 - 2022</t>
  </si>
  <si>
    <t>Solicitud aval brigadistas Instructores CBV San Vicente</t>
  </si>
  <si>
    <t>Oficio 2024EE04780 - Traslado por competencia - Radicado No. 2024105000133511.</t>
  </si>
  <si>
    <t>CERTIFICADO LISTADO CENSAL</t>
  </si>
  <si>
    <t>SOLICITUD INFORMACION CARLOS DAVID VEGA</t>
  </si>
  <si>
    <t>Remisión Derecho de Petición - Ticket N°GSC-2024-117894 - ATENCIÓN AL CIUDADANO UNGRD</t>
  </si>
  <si>
    <t>Solicitud de informacion Rue</t>
  </si>
  <si>
    <t>CAC: Solicitud información y validación hoja de vida St Julio Cesar Ramírez Valencia</t>
  </si>
  <si>
    <t>solicitud de información</t>
  </si>
  <si>
    <t>SOLICITUD CERTIFICACIÓN LABORAL</t>
  </si>
  <si>
    <t>Solicitud de información del estado en el que se encuentran los proyectos presentados por el Municipio de Galeras a la Dirección Nacional Bomberos de ...</t>
  </si>
  <si>
    <t>SOLICITUD LISTADO CENSAL VIGENCIA 2024</t>
  </si>
  <si>
    <t>SIRECI Reporte Gestion Contractual Febrero 2024 DNBC Bomberos de Colombia</t>
  </si>
  <si>
    <t>SOLICITUD CHECK LIST DE LA DOCUMENTACIÓN Y REQUISITOS PARA LA CREACIÓN DE LA ESTACIÓN DE BOMBEROS EN EL MUNICIPIO DE LA UVITA BOYACÁ</t>
  </si>
  <si>
    <t>Soportes / Registro N° 025-2024/Curso COVB</t>
  </si>
  <si>
    <t>solicitud certificacion poblacion listado censal vigencia 2024-Municipio de Cerinza (BOMBEROS).</t>
  </si>
  <si>
    <t>SOLICITUD LISTADO INSTRUCTORES PARA CURSOS</t>
  </si>
  <si>
    <t>RE: Solicitud  Re Aval  formación de brigadistas y Aval curso Formación para Bomberos.</t>
  </si>
  <si>
    <t>Solicitud de comodatos</t>
  </si>
  <si>
    <t>RV: remitir pruebas de manera URGENTE segunda reiteración</t>
  </si>
  <si>
    <t>Solicitud cancelación registro 026-2024 Curso COVB</t>
  </si>
  <si>
    <t>Solicitud de concepto sobre viabilidad para firma de contrato con la alcaldía</t>
  </si>
  <si>
    <t>Solicitud Certificación contratos de prestación de servicios</t>
  </si>
  <si>
    <t>3 derecho de peticion</t>
  </si>
  <si>
    <t>PROYECTO</t>
  </si>
  <si>
    <t>Estacion de bomberos Arauca</t>
  </si>
  <si>
    <t>Instructivo para formulación proyectos camionetas de intervención rápida para cuerpo de bomberos</t>
  </si>
  <si>
    <t>SOLICITUD CONSTRUCCIÓN ESTACIÓN DE BOMBEROS - MUNICIPIO DE TOCAIMA CUNDINAMARCA</t>
  </si>
  <si>
    <t>SOLICITUD DE CONCEPTO RESPECTO DE EXPEDICION DE ACTO AMINISTRATIVO DE INSCRIPCION DE DIGNATARIOS DE CUERPO DE BOMBEROS VOLUNTARIOS</t>
  </si>
  <si>
    <t>Solicitud Ficha de Proyectos</t>
  </si>
  <si>
    <t>PRESENTACIÓN INICIO DENUNCIA Y SOLICITUD DE INFORMACIÓN</t>
  </si>
  <si>
    <t>Solicitud de capacitación a personal del Pueblo Indígena Kankuamo en emergencias y otras áreas de vital interés.</t>
  </si>
  <si>
    <t>SOLICITO COPIA POLIZA CON COBERTURA</t>
  </si>
  <si>
    <t>inlegalidad bomberos agrado</t>
  </si>
  <si>
    <t>Solicitud de información proyecto radicado, Municipio de Restrepo (Meta)</t>
  </si>
  <si>
    <t>SOLICITUD INFORMACIÓN LA VIRGINIA RDA.</t>
  </si>
  <si>
    <t>Solicitud de requisitos para la Construcción de una Estación de Bomberos.</t>
  </si>
  <si>
    <t>Respuesta 2024-560-005288-1 2024-04-05 16:35:33.77.</t>
  </si>
  <si>
    <t>listado del personal formación</t>
  </si>
  <si>
    <t>Re: DERECHO DE PETICIÓN</t>
  </si>
  <si>
    <t>Presentación de la Propuesta para el proyecto de infraestructura estación de bomberos.</t>
  </si>
  <si>
    <t>solicitud espuma para sucre.</t>
  </si>
  <si>
    <t>PARA RADICAR Y ASIGNAR A FORTALECIMIENTO</t>
  </si>
  <si>
    <t>Oficio 2024EE05246 - Traslado a radicación proyecto cuerpo de bomberos voluntarios de Isnos-Huila, con radicado UNGRD No. 2023ER08504.</t>
  </si>
  <si>
    <t>PARA RADICAR Y ASIGNAR - CBV URRAO</t>
  </si>
  <si>
    <t>Solicitud autorización segundo mantenimiento para el vehículo de apoyo placas OCL – 411 asignado por la DNBC a esta entidad Bomberil.</t>
  </si>
  <si>
    <t>COMUNICACION 061-2024 DNBC NOVEDAD EQUIPO DE EXTRICACION VEHICULAR CORTADORA CBV SAT</t>
  </si>
  <si>
    <t>traslado de demanda</t>
  </si>
  <si>
    <t>Informe Hacienda el Eden - Bomberos Chinchiná</t>
  </si>
  <si>
    <t>INFORMACION REQUISITOS PARA PROYECTOS DE INFRAESTRUCTURA Y DOTACION</t>
  </si>
  <si>
    <t>Solicitud acal Curso APH Básico Yopal</t>
  </si>
  <si>
    <t>Oficio 2024EE05521 - Traslado por competencia - "Solicitud de apoyo para la atención de las emergencias presentadas en el departamento de Bolívar</t>
  </si>
  <si>
    <t>RV: SOLICITUD ENTREGA DE KIT EPP PARA EL CUERPO DE BOMBEROS VOLUNTARIOS DE AGUAZUL</t>
  </si>
  <si>
    <t>RV: Comparto para solicitarles la oportunidad de dotación para los bomberos Valledupar trajes de incendios estructurales y forestales porque los actua...</t>
  </si>
  <si>
    <t>servicio de atención prehospitalaria en los cuerpos de bomberos</t>
  </si>
  <si>
    <t>Respuesta Oficio 2024-114-000369-5</t>
  </si>
  <si>
    <t>Remisión Derecho de Petición - Ticket N°GSC-2024-118266 - ATENCIÓN AL CIUDADANO UNGRD</t>
  </si>
  <si>
    <t>SOLICITUD CURSO VIRTUAL SCI</t>
  </si>
  <si>
    <t>Proyecto fortalecimiento.</t>
  </si>
  <si>
    <t>INVITACION MESA DE TRABAJO DPTO DEL QUINDIO</t>
  </si>
  <si>
    <t>SOLICITUD AUDITORIA CUERPO MUNICIPAL DE BOMBEROS VOLUNTARIOS TONA</t>
  </si>
  <si>
    <t>PRESENTACIÓN PROYECTO "CONSTRUCCIÓN ESTACIÓN DE BOMBEROS MUNICIPIO DE BELÉN BOYACÁ.</t>
  </si>
  <si>
    <t>Solicitud matricula Curso Introductorio SCI</t>
  </si>
  <si>
    <t>PLAN DE ACCION BOMBEROS VOLUNTARIOS SALAMINA MAGDALENA</t>
  </si>
  <si>
    <t>Respuesta a Radicado DNBC No. 2024-315-000176-1</t>
  </si>
  <si>
    <t>SOLICITUD CURSO DE INTRODUCCION SCI</t>
  </si>
  <si>
    <t>OFICIO DE PETICIÓN EN INTERÉS PARTICULAR: SOLICITUD DE INFORMACIÓN. (SC)</t>
  </si>
  <si>
    <t>Solicitud Tarifas de Certyificados</t>
  </si>
  <si>
    <t>Capitan Lourdes peña</t>
  </si>
  <si>
    <t>Elemento compartido contigo: "Proyecto Estacion de Bomberos.rar"</t>
  </si>
  <si>
    <t>BOMBEROS CHACHAGUI - SOLICITUD E INFORME CONSTRUCCION ESTACION DE BOMBEROS CHACHAGUI</t>
  </si>
  <si>
    <t>SOLICITUD DE DOCUMENTOS</t>
  </si>
  <si>
    <t>Soportes / Registro N° 034-2024/Curso REC</t>
  </si>
  <si>
    <t>Direccion Nacional de Bomberos</t>
  </si>
  <si>
    <t>REQUERIMIENTO SUBESTACIONES BOMBEROS</t>
  </si>
  <si>
    <t>Solicitud referencia laboral</t>
  </si>
  <si>
    <t>SOLICITUD DE BENEFICIOS DEL PROGRAMA NACIONAL DE INFRAESTRUCTURA Y DOTACION PARA EL CUERPO DE BOMBEROS DE NUESTRO MUNICIPIO</t>
  </si>
  <si>
    <t>Oficios Director Nacional.</t>
  </si>
  <si>
    <t>solicitud de informacion brigadas juveniles</t>
  </si>
  <si>
    <t>DERECHO DE PETICIÓN CAPACITACIÓN BRIGADAS CONTRA INCENDIO</t>
  </si>
  <si>
    <t>PLAN CONTINGENCIAS</t>
  </si>
  <si>
    <t>Solicitud información para presentación proyecto estación de bomberos tipo.</t>
  </si>
  <si>
    <t>INFORME CURSO FORMACION DE BOMBERO</t>
  </si>
  <si>
    <t>Oficio de Solicitud</t>
  </si>
  <si>
    <t>Solicitud de Firmas de curso de Bombero Forestal</t>
  </si>
  <si>
    <t>SOLICITUD DE MATRICULA DE LOS ASPIRANTES PARA CURSO SCI</t>
  </si>
  <si>
    <t>Solicitud de cambio de malla curricular</t>
  </si>
  <si>
    <t>REITERACIÓN Solicitud designación de interventor para el contrato de obra pública No 110-2022 “ESTUDIOS, DISEÑOS Y CONSTRUCCIÓN DE LA ESTACIÓN DE BOMB...</t>
  </si>
  <si>
    <t>CURSO INTRODUCTORIO SCI EN LINEA</t>
  </si>
  <si>
    <t>RV: Denuncia de hostigamiento</t>
  </si>
  <si>
    <t>Solicitud - Colaboración</t>
  </si>
  <si>
    <t>Oficio 2024EE05540 - Traslado por competencia</t>
  </si>
  <si>
    <t>Derecho de petición de información DNBC</t>
  </si>
  <si>
    <t>Reiteración de apoyo y acompañamiento, proceso de suscripción de convenio de cooperación con bomberos del municipio de Soracá - Boyacá</t>
  </si>
  <si>
    <t>RV: NOTIFICA AUTO ADMITE TUTELA 2024-00123-00 señor FRANKLIN ROLANDO CANO VALCARCEL en contra de la UNIDAD ESPECIAL DE AERONAUTICA CIVIL y el CENTRO D...</t>
  </si>
  <si>
    <t>PROYECTO MAQUIINA CISTERNA BOMBEROS ANDES</t>
  </si>
  <si>
    <t>Solicitud De Información Del Programa Nacional De Infraestructura Y Dotacion Para El Cuerpo De Bomberos Voluntarios Del Municipio De La Macarena Meta</t>
  </si>
  <si>
    <t>Derecho de petición de información y copias</t>
  </si>
  <si>
    <t>Proyecto CBV SANTA FE DE ANTIOQUIA DNBC</t>
  </si>
  <si>
    <t>RV: Solicitud Concepto Dirección Nacional de Bomberos</t>
  </si>
  <si>
    <t>Fwd: SOLICITUD</t>
  </si>
  <si>
    <t>Solicitud de tramos</t>
  </si>
  <si>
    <t>Fwd: Informe CFB063-2023</t>
  </si>
  <si>
    <t>Informe Curso Basico Sitema Comandod e Incidentes Registro: 107-2024</t>
  </si>
  <si>
    <t>Solicitud de acompañamiento para la viabilización del proyecto de construcción de la estación de bomberos en el municipio de Baraya</t>
  </si>
  <si>
    <t>Solicitud Viabilizacion de proyecto de construcción de estación de bomberos TARAZÁ ANT</t>
  </si>
  <si>
    <t>Aceptación empleo profesional especializado código 2028 grado 19 - Unidad</t>
  </si>
  <si>
    <t>DERECHO DE PETICION ESPECIAL.</t>
  </si>
  <si>
    <t>CONTESTACION DEMANDA- DUBERNEY AGUIRRE- 1100333603220230030000</t>
  </si>
  <si>
    <t>Solicitud de aval de curso de materiales Peligrosos</t>
  </si>
  <si>
    <t>Solicitud de Certificado como Tallerista Cusrso Basico Sistema comando de Incidentes</t>
  </si>
  <si>
    <t>Fwd: Solicitud información estación de bomberos</t>
  </si>
  <si>
    <t>Solicitud Registro para Curso de capacitación para bomberos basico</t>
  </si>
  <si>
    <t>Comunicacion oficial 24032024E2012112</t>
  </si>
  <si>
    <t>NOTIFICA FALLO DE TUTELA 2024-00036</t>
  </si>
  <si>
    <t>Solicitud registro Curso de Formación de  Bombero Básico - Tesalia</t>
  </si>
  <si>
    <t>Re: COMUNICADO DE NOMBRAMIENTO</t>
  </si>
  <si>
    <t>OFICIO 020 DE 16 DE ABRIL DE 2024 - SOLICITUD DE SINIESTRALIDA</t>
  </si>
  <si>
    <t>Solicitud Viabilización Proyecto Construcción Estación de Bomberos Municipio El Charco Nariño.</t>
  </si>
  <si>
    <t>Carta de Intención Solicitud Viabilización Proyecto Construcción Estación de Bomberos.</t>
  </si>
  <si>
    <t>Respuesta acción de tutela No. 2024-0001-00; accionante Manuel Enrique Salazar Her-nández</t>
  </si>
  <si>
    <t>OFICIO</t>
  </si>
  <si>
    <t>Respuesta solicitud información11006000050202391475, oficio No. O.T 31571</t>
  </si>
  <si>
    <t>Fwd: Solicitud reacreditación de instructores pertenecientes al Benemérito Cuerpo de Bomberos Voluntarios de Zarzal Valle</t>
  </si>
  <si>
    <t>Solicitud de información para la expedición de registros para Cursos de Bombeos Colombia.</t>
  </si>
  <si>
    <t>CAC: Solicita apoyo de información y claridad en los temas relacionados con
 Ascensos de los bomberos de Colombia.</t>
  </si>
  <si>
    <t>Radicado # 2024S-VBOG-022401 - Comunicado de Salida</t>
  </si>
  <si>
    <t>SOLICITUD CERTIFICADO DE INGRESOS Y RETENCIONES 2023</t>
  </si>
  <si>
    <t>RV: PSI - PSG: Derecho de Petición - liquidación contrato interadministrativo 185 de 2021</t>
  </si>
  <si>
    <t>CAC: Remite respuesta con respecto a la suscripción del convenio con la alcaldía municipal.</t>
  </si>
  <si>
    <t>REITERACION: Oficio: No. 1110-531000000 – 304 ASUNTO: IUC D-2021-1848533</t>
  </si>
  <si>
    <t>SOLICITUD DE APOYO AL CUERPO DE SOCORRO, BOMBEROS Y DEFENSA CIVIL DEL MUNICIPIO DE ARAUQUITA</t>
  </si>
  <si>
    <t>Hostigamiento y Persecución</t>
  </si>
  <si>
    <t>Solicitud de carnet unidades activas</t>
  </si>
  <si>
    <t>Oficio 2024EE05798 - Traslado por competencia</t>
  </si>
  <si>
    <t>2024EE0070693 traslado_2024-301436-80764-NC_ Bomberos</t>
  </si>
  <si>
    <t>Oficio 2024EE05821 - Traslado por competencia</t>
  </si>
  <si>
    <t>Oficio 2024EE05824 - Traslado por competencia</t>
  </si>
  <si>
    <t>Respuesta solicitud de información IUC D-2021-1848533 Oficio No. 1110-531000000-304</t>
  </si>
  <si>
    <t>SOLICITUD ADICION No 02 Y PRORROGA No 05 CONTRATO INTERADMINISTRATIVO NO.178-2021</t>
  </si>
  <si>
    <t>SOLICUTUD DE CARNEST´S</t>
  </si>
  <si>
    <t>RESPUESTA CORREO ELECTRONICO REMITIDO POR LA DNBC A LA SECRETARIA JURIDICA  DEL DISTRITO DE BARRANQUILLA</t>
  </si>
  <si>
    <t>RV: SOLICITUD CERTIFICADO RETENCIONES AÑO 2023</t>
  </si>
  <si>
    <t>Oficio 2024EE05825 - Traslado por competencia</t>
  </si>
  <si>
    <t>Certificación del contrato N° 150- 2023</t>
  </si>
  <si>
    <t>SOLICITUD DE VERIFICACION DE INFORMACION EXPERIENCIA LABORAL CE2024001686</t>
  </si>
  <si>
    <t>SOLICITUD APOYO FORTALECIMIENTO</t>
  </si>
  <si>
    <t>SOLICITUD DE REQUISITOS PARA LA ESTACIÓN DE BOMBEROS</t>
  </si>
  <si>
    <t>Envío documentación para solicitud pago seguro de vida grupo a los beneficiarios por el fallecimiento de nuestra unidad bomberil EDISON SOLANO NIETO p...</t>
  </si>
  <si>
    <t>Re: NOTIFICA FALLO DE TUTELA 2024-00036</t>
  </si>
  <si>
    <t>RV: Auto Admite T 002-2024-00143</t>
  </si>
  <si>
    <t>RADICACIÓN PROYECTO DE CONFORMACIÓN, ESTRUCTURACIÓN Y CONSTRUCCIÓN DE LA ESTACIÓN DE BOMBEROS DEL MUNICIPIO DE CUITIVA – BOYACÁ. (DIRECCIÓN DE INFRAES...</t>
  </si>
  <si>
    <t>Re: OFICIO 020 DE 16 DE ABRIL DE 2024 - SOLICITUD DE SINIESTRALIDA</t>
  </si>
  <si>
    <t>COMISION DNBC Y INSPECCION REGISTRO Y CONTROL</t>
  </si>
  <si>
    <t>Derecho de Petición - Información y Orientación con Trámite SIM No. 1764098594</t>
  </si>
  <si>
    <t>Derecho de petición Información  Art 23 CN Obligatoriedad atención emergencias y concepto técnico</t>
  </si>
  <si>
    <t>Requisitos Nuevo Comerciante</t>
  </si>
  <si>
    <t>SOLICITUD CONCEPTO 2° CORREO</t>
  </si>
  <si>
    <t>SOLICITUD BOMBEROS VOLUNTARIOS ARMENIA</t>
  </si>
  <si>
    <t>ControlDoc-Correspondencia: Se le ha asignado un(a) nuevo(a) Documento: 318338 (2024-2-001000-016374)</t>
  </si>
  <si>
    <t>NOTIFICACIÓN ELECTRÓNICA AUTO o SENTENCIA CONSTITUCIONAL / RAD. 2024-00213</t>
  </si>
  <si>
    <t>envió solicitud y documentación ratificación para instructor</t>
  </si>
  <si>
    <t>RE: Derecho De Peticion (Por Favor Devolver Firmado)</t>
  </si>
  <si>
    <t>RV: Remisión por competencia</t>
  </si>
  <si>
    <t>RV: Solicitud Procuraduría</t>
  </si>
  <si>
    <t>SOLICITUD DE BENEFICIOS DEL PROGRAMA NACIONAL DE INFRAESTRUCTURA Y DOTACIÓN PARA EL CUERPO DE BOMBEROS DEL MUNICIPIO DE SAN JUANITO META</t>
  </si>
  <si>
    <t>solicitud para curso en linea</t>
  </si>
  <si>
    <t>RV: Certificado de bomberos</t>
  </si>
  <si>
    <t>Solicitud Información matrícula vehículo</t>
  </si>
  <si>
    <t>Fwd: Derecho de petición- Concepto juridico DNBC</t>
  </si>
  <si>
    <t>Re: SOLICITUD ADICION No 02 Y PRORROGA No 05 CONTRATO INTERADMINISTRATIVO NO.178-2021</t>
  </si>
  <si>
    <t>RV: Notificación Sentencia de Tutela de Primera Instancia 029 del 19-04-2024 AT- 2024-00032</t>
  </si>
  <si>
    <t>Respuesta presentación del equipo de atención a la denuncia 2024-298024-82111/ Radicado 2024ER0042791 del 05/03/2024</t>
  </si>
  <si>
    <t>consulta</t>
  </si>
  <si>
    <t>información</t>
  </si>
  <si>
    <t>pqrsd</t>
  </si>
  <si>
    <t>Fwd: Solicitud certificado laboral</t>
  </si>
  <si>
    <t>SOLICITUD DE CERTIFICACION DE POLIZA</t>
  </si>
  <si>
    <t>Solicitud viabilización proyecto construcción estación de Bomberos</t>
  </si>
  <si>
    <t>Consulta</t>
  </si>
  <si>
    <t>SOLICITUD DE REGISTRO CURSO FORMACIÓN PARA BOMBERO BÁSICO (160 horas)</t>
  </si>
  <si>
    <t>Solicitud de usuarios y contraseñas de CSCI</t>
  </si>
  <si>
    <t>Denuncia por irregularidades e inconsistencia al cuerpo de bomberos voluntarios del municipio de toluviejo departamento de sucre</t>
  </si>
  <si>
    <t>RV: NOTIFICACION AUTO RECHAZA POR COMPETENCIA ACCION DE TUTELA 14 2024-00436</t>
  </si>
  <si>
    <t>OFICIO COORD. EJEC. No. 21 DE ABRIL 20 DE 2024 RESPUESTA POR REMISION PETICION OBJETO DE TUTELA</t>
  </si>
  <si>
    <t>RADICACION DOCUMENTOS CURSO BASICO SISTEMA COMANDO DE INCIDENTES REGISTRO No. 128-2024</t>
  </si>
  <si>
    <t>Información de creación de cuerpos de bomberos</t>
  </si>
  <si>
    <t>Solicitud Viabilizacion Proyecto Construcción Estación de Bomberos.</t>
  </si>
  <si>
    <t>RV: Traslado OFI24-00078486 / GFPU - EMAIL Solicitud de construcción de Bomberos en el MUNICIPIO DE ARACATACA- MAGDALENA.</t>
  </si>
  <si>
    <t>Asunto: Solicito los insumos de su despacho para dar respuesta al Derecho de Petición del HS Robert Daza sobre los sgtes temas:</t>
  </si>
  <si>
    <t>SOLICITUD GUIA INFORMATIVA PARA CONTRATACION DE CUERPOS DE BOMBEROS</t>
  </si>
  <si>
    <t>PRESENTACION DE PROYECTO INFRAESTRUCTURA PARA BOMBEROS SANTA ANA MAGDALENA</t>
  </si>
  <si>
    <t>RV: Respuesta a su solicitud dese el Cuerpo de Bomberos Voluntarios de Mogotes Santander</t>
  </si>
  <si>
    <t>Fwd: Elemento compartido contigo: "Proyecto Estacion de Bomberos.rar"</t>
  </si>
  <si>
    <t>solcitud kit forestales departamento de sucre</t>
  </si>
  <si>
    <t>solicitud de beneficios</t>
  </si>
  <si>
    <t>cancelación curso 119-2024</t>
  </si>
  <si>
    <t>Re: PETICIÓN</t>
  </si>
  <si>
    <t>RV: OFICIO N° 789 - COMUNICA LEVANTAMIENTO DE MEDIDA - RAD: 2022-243</t>
  </si>
  <si>
    <t>Solicitud de Registro para Curso- Bomberos Chigorodó- Antioquia</t>
  </si>
  <si>
    <t>Certificación curso SCI</t>
  </si>
  <si>
    <t>Solicitud estadistica</t>
  </si>
  <si>
    <t>solicitud estacion de bomberos</t>
  </si>
  <si>
    <t>Fwd: SOLICITUD DE CONCEPTO TÉCNICO JURÍDICO</t>
  </si>
  <si>
    <t>SOLICITUD AUTORIZACION REALIZACION CURSO PARA FORMACION DE BOMBEROS  BASICO</t>
  </si>
  <si>
    <t>RV: Solicitud de formalización de acta modificatoria N° 4, prórroga al contrato de obra pública No. LP-001-2022 y acta de reinicio de obra.</t>
  </si>
  <si>
    <t>Asesoría</t>
  </si>
  <si>
    <t>RV: NOTIFICACION ADMISION TUTELA 2024-00314</t>
  </si>
  <si>
    <t>SOLICITUD HERRAMIENTAS INCENDIO PARQUE ISLA SALAMANCA</t>
  </si>
  <si>
    <t>Respuesta de Derecho de petición</t>
  </si>
  <si>
    <t>Consulta Cobro Inspecciones a entidades Publicas.</t>
  </si>
  <si>
    <t>buenas tardes solicitud informacion carnetizacion Bomberos Voluntarios de Concordia Antioquia</t>
  </si>
  <si>
    <t>DERECHO DE PETICION SISTEMAS DE BOMBEO CONTRAINCENDIO 30 ABRIL 2024</t>
  </si>
  <si>
    <t>su derecho de petición radicado E-2024-177054</t>
  </si>
  <si>
    <t>DERECHO DE PETICIÓN USO DE LISTA DE ELEGIBLES</t>
  </si>
  <si>
    <t>CONSULTA</t>
  </si>
  <si>
    <t>Oficio 2024EE06312 - Traslado por Competencia de petición bajo Radicado en la UNGRD No. 2024ER12837- Propuesta Proyecto Brigadistas Comunitarios</t>
  </si>
  <si>
    <t>Fwd: OFICIO 024 DE 29 DE ABRIL DE 2024 - INFORME SOBRE INSPECCION</t>
  </si>
  <si>
    <t>Solicitud registro / Cuerpo de Bomberos Voluntarios de Villagorgona</t>
  </si>
  <si>
    <t>Asistencia de los bomberos</t>
  </si>
  <si>
    <t>Solicitud de información sobre proceso Inspección Vigilancia y Control (IVC) adelantados por la Dirección Nacional de Bomberos</t>
  </si>
  <si>
    <t>Solicitud de Información – Proceso Atención Derecho de Petición 2024- 298886-82111-SE. con Radicado 2023ER0051970 del 13/03/2024.</t>
  </si>
  <si>
    <t>DEFENSORIA DEL PUEBLO : Remision de comunicacion numero 20240040181438801</t>
  </si>
  <si>
    <t>URGENTE RADICAR Y CONTESTAR</t>
  </si>
  <si>
    <t>TRASLADO PUNTO 6 PROPOSICIÓN NO. 045 DE 2024/ SIGOB 2024ER09754</t>
  </si>
  <si>
    <t>QUEJA EN CONTRA DE GESTION DE RIESGO</t>
  </si>
  <si>
    <t>Apoyo económico para suscribir el convenio del cuerpo de bomberos del municipio de Páramo</t>
  </si>
  <si>
    <t>Reducción de capacidad operativa bomberos granada</t>
  </si>
  <si>
    <t>Documento de bfaraon65</t>
  </si>
  <si>
    <t>RV: 2024-00087 NOTIFICA TUTELA DE PRIMERA INSTANCIA</t>
  </si>
  <si>
    <t>Oficio: No. 1110-531000000 – 304 ASUNTO: IUC D-2021-1848533</t>
  </si>
  <si>
    <t>Denuncia por Extorción y Amenaza en Contra del Comandante y Para mi Familia</t>
  </si>
  <si>
    <t>SOLICITUD  COPIAS</t>
  </si>
  <si>
    <t>NOTIFICACIÓN AUTO ADMISORIO Y TRASLADO DE ESCRITO DE TUTELA NO. 631904089002 2024 00041 01</t>
  </si>
  <si>
    <t>Citación Audiencia 2024 00193</t>
  </si>
  <si>
    <t>Comunicación con Nro. Oficio PDDI7-2CE-No.730 de 2024 en relacion al expediente con IUS E-2024-240601 D-2024-3579722 dirigido a Direccion Nacional de ...</t>
  </si>
  <si>
    <t>RV:  Oficio N. 0531- Notificación de auto que avoca conocimiento de  acción de tutela</t>
  </si>
  <si>
    <t>PROCURADURíA GENERAL DE LA NACIÓN: Radicado de salida S-2024-016283</t>
  </si>
  <si>
    <t>Auto ordena vinculación a tramite de tutela Rad. 681903104001-2024-00014-00</t>
  </si>
  <si>
    <t>RV: NOTIFICACIÓN AUTO ADMISORIO Y TRASLADO DE ESCRITO DE TUTELA NO. 631904089002 2024 00101 00</t>
  </si>
  <si>
    <t>RV: NOTIFICA AUTO ADMISORIO TUTELA 2024-00313</t>
  </si>
  <si>
    <t>NOTIFICACIÓN INCIDENTE DE DESACATO - AUTO PONE EN CONOCIMIENTO 2023-00595</t>
  </si>
  <si>
    <t>NOTIFICACION AUTO AVOCA CONOCIMIENTO ACCIÓN DE TUTELA RAD 2024-00037 NI 5916 ACTE MANUEL ENRIQUE SALAZAR HERNANDEZ</t>
  </si>
  <si>
    <t>DERECHO DE PETICION SOLICITUD CIRCULAR</t>
  </si>
  <si>
    <t>SOLICITUD INFORMACION - OPJ 10359658 NC 110016000050202374760</t>
  </si>
  <si>
    <t>ControlDoc-Correspondencia: Se le ha asignado un(a) nuevo(a) Documento: 306258 (2024-2-001402-012257)</t>
  </si>
  <si>
    <t>SOLICITUD PROTECCIÓN DERECHOS COLECTIVOS</t>
  </si>
  <si>
    <t>ControlDoc-Correspondencia: Se le ha asignado un(a) nuevo(a) Documento: 305986 (2024-2-004035-012150)</t>
  </si>
  <si>
    <t>peticion</t>
  </si>
  <si>
    <t>SOLICITUD PROTECCION ESTABILIDAD LABORAL MARYOLY DIAZ</t>
  </si>
  <si>
    <t>RV: NOTIFICACION ADMISORIO 2024-00191</t>
  </si>
  <si>
    <t>Respuesta al Oficio N° 31374 de marzo 15 de 2024, radicado DNBC N° 2024-114-000959-5. Asunto: Proceso N° 110016 000050 2022 43454. - Delito: Contrato ...</t>
  </si>
  <si>
    <t>2 derecho de peticion</t>
  </si>
  <si>
    <t>PAGO No 2 FINAL CONTRATO 268-2023</t>
  </si>
  <si>
    <t>PAGO No. 02 FINAL CONTRATO 116-2023</t>
  </si>
  <si>
    <t>PAGO No. 02 FINAL CONTRATO 231-2023</t>
  </si>
  <si>
    <t>FACTURA FE386 PAGO No 02 FINAL CONTRATO 117-2023</t>
  </si>
  <si>
    <t>FACTURA No NCF 1016 PAGO No 02 FINAL CONTRATO 258 - 2023</t>
  </si>
  <si>
    <t>FACTURA DE SERVICIO PUBLICO 13067193212, 13067193311, 13067193410</t>
  </si>
  <si>
    <t>FACTURA UTF-2 PAGO 2 CONTRATO 268-2023</t>
  </si>
  <si>
    <t>SOLICITUD ACTUALIZACION PON PARA INCENDIO FORESTAL</t>
  </si>
  <si>
    <t>PLAN DE ACCION BOMBEROS DE BOYACÁ</t>
  </si>
  <si>
    <t>REITERACIÓN INCONFORMIDADES DEL VEHÍCULO DE APOYO DE PLACAS OCL-411 ASIGNADO POR LA DNBC A ESTA ENTIDAD BOMBERIL</t>
  </si>
  <si>
    <t>CUENTA DE COBRO No 01 CONTRATO CLAUDIA QUINTERO</t>
  </si>
  <si>
    <t>ENTRGA INFORME Y PAZ Y SALVO</t>
  </si>
  <si>
    <t>CUENTA DE COBRO No.01</t>
  </si>
  <si>
    <t>PRESENTACIÓN PROYECTO MÁQUINA CISTERNA (CARRO TANQUE) PARA EL CUERPO DE BOMBEROS VOLUNTARIOS DE CAQUEZÁ CUNDINAMARCA</t>
  </si>
  <si>
    <t>PRESENTACIÓN PROYECTO CAMIONETA DE INTERVENCIÓN RÁPIDA PARA EL CUERPO DE BOMBEROS VOLUNTARIOS DE GUAYABETAL, CUNDINAMARCA</t>
  </si>
  <si>
    <t>SOLCITUD ADJUDICACIÓN PRESUPUESTO PARA LA CONSTRUCCIÓN DE LA PLANTA FÍSICA PARA LA ESTACIÓN DEL CUERPO DE BOMBEROS VOLUNTARIOS DE BARICHARA</t>
  </si>
  <si>
    <t>SOLICITUD APOYO FORTALECIMIENTO DEL CUERPO DE BOMBEROS VOLUNTARIOS DE BARICHARA CON UN KIT DE RESCATE VERTICAL</t>
  </si>
  <si>
    <t>FORTALECIMIENTO DE LA CAPACIDAD VEHICULAR DEL CUERPO DE BOMBEROS VOLUNTARIOS DE ALGARROBO A TRAVES DE LA FINANCIACIÓN Y ADQUISICIÓN DE UNA MÁQUINA CIS...</t>
  </si>
  <si>
    <t>SOLICITUD APOYO FORTALECIMIENTO KIT FORESTAL</t>
  </si>
  <si>
    <t>SOLICITUD APOYO FORTALECIMIENTO AL CUERPO DE BOMBEROS VOLUNTARIOS DE ANCUYA</t>
  </si>
  <si>
    <t>SOLICITUD APOYO CON FORTALECIMIENTO CON MÁQUINA CISTERNA Y KIT FORESTAL</t>
  </si>
  <si>
    <t>SOLICITUD FORTALECIMIENTO CON VEHÍCULO DE RESCATE Y KIT FORESTAL</t>
  </si>
  <si>
    <t>PROYECTO DE FORTALECIMIENTO CUERPOS DE BOMBEROS DEL DEPARTAMENTO DEL CHOCO 2024</t>
  </si>
  <si>
    <t>SOLICITUD BENEFICIO RETEN PENSIONAL</t>
  </si>
  <si>
    <t>PROYECTO FINANCIACIACIÓN PARA ADQUISICIÓN DE MAQUINA CISTERA</t>
  </si>
  <si>
    <t>CERTIFICADOS MATERIALES PELIGROSOS</t>
  </si>
  <si>
    <t>SOLICITUD EQUIPAMIENTO Y CONSTRUCCIÓN DE SEDE DE CUERPO DE BOMBEROS MUNICIPIO VIGIA DEL FUERTE</t>
  </si>
  <si>
    <t>PROYECTO FORTALECIMIENTO DE LA INFRAESTRUCTURA FISICA DE  LOS CUERPOS DE BOMBEROS DE COLOMBIA - CONSTRUCCIÓN NUEVA ESTACIÓN DE BOMBEROS DE ORITO</t>
  </si>
  <si>
    <t>ACTA DE FINALIZACIÓN</t>
  </si>
  <si>
    <t>equipos de respiración</t>
  </si>
  <si>
    <t>respuesta unidades</t>
  </si>
  <si>
    <t>FINANCIACIÓN PARA ADQUISICIÓN DE VEHÍCULO , MAQUINA CARROTANQUE TIPO CISTERNA BOMA DE VOLUMAN DE ALTA PRESION PARA ABASTECIMINETO DE AGUA , E INCENDIO...</t>
  </si>
  <si>
    <t>FINANCIACIÓN PARA ADQUISICION DE VEHÍCULO DE UNIDAD DE INTERVENCION RAPIDA, TIPO CAMIONETA 4X4 DOBLE CABINA CON PLATON Y BOMBA DE VOLUMEN DE ALTA PRES...</t>
  </si>
  <si>
    <t>ENTREGA DE PROYECTO DE MAQUINA EXTINTORA E 1000GALONES PARA ESTE CUERPO DE BOMBEROS</t>
  </si>
  <si>
    <t>ADQUISICION  DE UN VEHICULO DE INTERVENCION RAPIDA PARA FORTALECMIENTO OPERATIVO EN LA ATENCION DE INCENDIOS Y EMERGENCIAS MUNICIPIO DE AGUSTIN CODAZZ...</t>
  </si>
  <si>
    <t>SOLICITUD PROYETO CUERPO DE BOMBEROS DE EL ZULIA</t>
  </si>
  <si>
    <t>CUENTA DE COBROI</t>
  </si>
  <si>
    <t>ACTA FINALIZACIÓN</t>
  </si>
  <si>
    <t>procuraduría</t>
  </si>
  <si>
    <t>Respuesta radicado 2024-114-000176-5</t>
  </si>
  <si>
    <t>PRUEBA solicitud certificacion laboral</t>
  </si>
  <si>
    <t>Proceso de Inspección, Vigilancia y Control a los Cuerpos de Bomberos Voluntarios y Oficiales de Galapa – Atlántico, fecha Abril 24, 25 y 26 del 2024....</t>
  </si>
  <si>
    <t>¡URGENTE! NOTIFICACIÓN AUTO AVOCA TUTELA 2024-054</t>
  </si>
  <si>
    <t>RE: Notificación Auto Avoca Accion Tutela 2024-00032</t>
  </si>
  <si>
    <t>Asunto: Solicito los insumos de su despacho para dar respuesta al Derecho de Petición de la HS Paloma Valencia sobre los sgtes temas:</t>
  </si>
  <si>
    <t>Notificación Auto Avoca Accion Tutela 2024-00032</t>
  </si>
  <si>
    <t>RV: 2024-00087 CORRE TRASLADO ACCIÓN DE TUTELA - URGENTE</t>
  </si>
  <si>
    <t>autorización institucional del desarrollo del curso</t>
  </si>
  <si>
    <t>reclamo</t>
  </si>
  <si>
    <t>actas</t>
  </si>
  <si>
    <t>solicitud formal para aval de instructor</t>
  </si>
  <si>
    <t>acta de finalización</t>
  </si>
  <si>
    <t>avales de instructores</t>
  </si>
  <si>
    <t>invitaciones</t>
  </si>
  <si>
    <t>proyecto educativo institucional</t>
  </si>
  <si>
    <t>informe y registro fotográfico</t>
  </si>
  <si>
    <t>ficha técnica</t>
  </si>
  <si>
    <t>procedimientos</t>
  </si>
  <si>
    <t>petición documentos o información</t>
  </si>
  <si>
    <t>petición interés general</t>
  </si>
  <si>
    <t>demanda</t>
  </si>
  <si>
    <t>procesos judiciales -conciliación</t>
  </si>
  <si>
    <t>certificaciones laborales</t>
  </si>
  <si>
    <t>reporte diario de citel dnbc</t>
  </si>
  <si>
    <t>facturas</t>
  </si>
  <si>
    <t>rp</t>
  </si>
  <si>
    <t>cartas</t>
  </si>
  <si>
    <t>ficha resumen para la presentación de proyectos firmada</t>
  </si>
  <si>
    <t>circular interna</t>
  </si>
  <si>
    <t>memorandos</t>
  </si>
  <si>
    <t>circular informativas</t>
  </si>
  <si>
    <t>derechos de petición</t>
  </si>
  <si>
    <t>cronograma del curso horario y fecha de realización del curso</t>
  </si>
  <si>
    <t>plan curricular</t>
  </si>
  <si>
    <t>petición de consulta</t>
  </si>
  <si>
    <t>estudio de mercado</t>
  </si>
  <si>
    <t>inventario documental</t>
  </si>
  <si>
    <t>solicitud de certificación</t>
  </si>
  <si>
    <t>registro de programa laboral bombero</t>
  </si>
  <si>
    <t>certificado de estudios (técnico,tecnológico, profesional)</t>
  </si>
  <si>
    <t>listado de asistencia</t>
  </si>
  <si>
    <t>solicitud de concepto</t>
  </si>
  <si>
    <t>documentación requerida</t>
  </si>
  <si>
    <t>anexo</t>
  </si>
  <si>
    <t>Correo Electrónico</t>
  </si>
  <si>
    <t>N/A</t>
  </si>
  <si>
    <t>Persona Natural</t>
  </si>
  <si>
    <t>Formulación, Actualización, Acompañamiento Normativo y Operativo</t>
  </si>
  <si>
    <t>Acompañamiento Juridico</t>
  </si>
  <si>
    <t>Reasignar Radicado 2024-04-10 14:25:56
Usuario: Ronny Estiven Romero Velandia
Dependencia: FORMULACIÓN, ACTUALIZACIÓN, ACOMPAÑAMINETO NORMATIVO Y OPERATIVO
Observación: Se reasignó el radicado al usuario: Jorge Enrique Sanguino Restrepo con la siguiente observación: PARA SU TRÁMITE</t>
  </si>
  <si>
    <t>Tolima</t>
  </si>
  <si>
    <t>Bolívar</t>
  </si>
  <si>
    <t>Andrea Bibiana Castañeda</t>
  </si>
  <si>
    <t>Cundinamarca</t>
  </si>
  <si>
    <t>Derecho de petición_Solicitud de información</t>
  </si>
  <si>
    <t>Jorge Enrique Restrepo Sanguino</t>
  </si>
  <si>
    <t>Administrativo</t>
  </si>
  <si>
    <t>Santander</t>
  </si>
  <si>
    <t>Reasignar Radicado 2024-04-10 14:25:56
Usuario: Ronny Estiven Romero Velandia
Dependencia: FORMULACIÓN, ACTUALIZACIÓN ,ACOMPAÑAMINETO NORMATIVO Y OPERATIVO
Observación: Se reasignó el radicado al usuario: Jorge Enrique Sanguino Restrepo con la siguiente observación: PARA SU TRÁMITE</t>
  </si>
  <si>
    <t>Canal Escrito</t>
  </si>
  <si>
    <t>Lina María Marín</t>
  </si>
  <si>
    <t>Subdirección Administrativa y Financiera</t>
  </si>
  <si>
    <t>Gestión de Talento Humano</t>
  </si>
  <si>
    <t>Legislación Bomberil</t>
  </si>
  <si>
    <t>LUZ AMPARO MONTOYA</t>
  </si>
  <si>
    <t>Rúben Dario Rincón</t>
  </si>
  <si>
    <t>Inspección, Vigilancia y Control</t>
  </si>
  <si>
    <t>La Guajira</t>
  </si>
  <si>
    <t>Meta</t>
  </si>
  <si>
    <t>Petición</t>
  </si>
  <si>
    <t>Seguimiento a Cuerpos de Bomberos</t>
  </si>
  <si>
    <t>Persona Jurídica</t>
  </si>
  <si>
    <t>Norte de Santander</t>
  </si>
  <si>
    <t>Recursos para Bomberos</t>
  </si>
  <si>
    <t>Valle del Cauca</t>
  </si>
  <si>
    <t>Sucre</t>
  </si>
  <si>
    <t>Atlántico</t>
  </si>
  <si>
    <t>Requerimiento</t>
  </si>
  <si>
    <t>Entidad Pública</t>
  </si>
  <si>
    <t>Boyacá</t>
  </si>
  <si>
    <t>Fortalecimiento Bomberil</t>
  </si>
  <si>
    <t>Nariño</t>
  </si>
  <si>
    <t>Nicolas Potes</t>
  </si>
  <si>
    <t>Cesar</t>
  </si>
  <si>
    <t>Juan Carlos Fontalvo</t>
  </si>
  <si>
    <t>Dirección General</t>
  </si>
  <si>
    <t>Antioquia</t>
  </si>
  <si>
    <t>Edwin Zamora Oyola</t>
  </si>
  <si>
    <t>Tecnologia e Informatica</t>
  </si>
  <si>
    <t>Lina María Marin</t>
  </si>
  <si>
    <t>Otro</t>
  </si>
  <si>
    <t xml:space="preserve">Luis Alberto Valencia </t>
  </si>
  <si>
    <t>Coordinación Operativa</t>
  </si>
  <si>
    <t>Orlando Murillo</t>
  </si>
  <si>
    <t>Magdalena</t>
  </si>
  <si>
    <t xml:space="preserve">Guaviare </t>
  </si>
  <si>
    <t>No designa</t>
  </si>
  <si>
    <t>Cordoba</t>
  </si>
  <si>
    <t>Luis Fernando Vargas</t>
  </si>
  <si>
    <t>Gestión de Contratación</t>
  </si>
  <si>
    <t>Ventanilla Fisica</t>
  </si>
  <si>
    <t>Prospero Carbonell</t>
  </si>
  <si>
    <t>Gestión Juridica</t>
  </si>
  <si>
    <t>2024-211-000440-1</t>
  </si>
  <si>
    <t>Reasignar Radicado 2024-04-29 06:05:40
Usuario: Rubén Darío Rincón Sanchez
Dependencia: INSPECCIÓN, VIGILANCIA Y CONTROL
Observación: Se reasignó el radicado al usuario: Orlando Murillo Lopez con la siguiente observación: Cordial saludo mi Capítán Murillo, por favor dar respuesta a la Unidad activa del CBV de Tuluá Valle del Cauca</t>
  </si>
  <si>
    <t>Andres Felipe Garcia Rico</t>
  </si>
  <si>
    <t>Educación Nacional para Bomberos</t>
  </si>
  <si>
    <t>2024-214-000410-1</t>
  </si>
  <si>
    <t>Finalizar radicado 2024-05-16 16:46:09
Usuario: Andres Felipe Garcia Rico
Dependencia: EDUCACIÓN NACIONAL PARA BOMBEROS
Observación: se da respuesta con radicado de salida 2024-2014-000386-1</t>
  </si>
  <si>
    <t xml:space="preserve">Edgar Alexander Maya </t>
  </si>
  <si>
    <t>Reasignar Radicado 2024-04-29 14:42:01
Usuario: Luis Alberto Valencia Pulido
Dependencia: COORDINACIÓN OPERATIVA
Observación: Se reasignó el radicado al usuario: Edgar Alexander Maya Lopez con la siguiente observación: por competencia y para fines pertinetes</t>
  </si>
  <si>
    <t>Reasignar Radicado 2024-05-22 15:15:49
Usuario: Andrés Fernando Muñoz Cabrera
Dependencia: FORTALECIMIENTO BOMBERIL PARA LA RESPUESTA
Observación: Se reasignó el radicado al usuario: Luis Alberto Valencia Pulido con la siguiente observación: Se reasigna por competencia al proceso de Coordinación Operativa el día 22/05/2024</t>
  </si>
  <si>
    <t>Devolver radicado 2024-05-22 15:35:47
Usuario: Andrés Fernando Muñoz Cabrera
Dependencia: FORTALECIMIENTO BOMBERIL PARA LA RESPUESTA
Observación: Se realizó la devolución del radicado al usuario Juan Carlos Fontalvo Vera, con la siguiente descripción: Se devuelve el radicado porque el proceso de Fortalecimiento no paticipo en la elaboración de la urgencia manifiesta declarada mediante la resolución 059 del 2024, se recomienda averiguar al asesor juridico de dirección y al supervisor de los contratos.</t>
  </si>
  <si>
    <t xml:space="preserve"> Devolver radicado 2024-05-22 15:34:55
Usuario: Andrés Fernando Muñoz Cabrera
Dependencia: FORTALECIMIENTO BOMBERIL PARA LA RESPUESTA
Observación: Se realizó la devolución del radicado al usuario Juan Carlos Fontalvo Vera, con la siguiente descripción: Se devuelve el radicado porque el proceso de Fortalecimiento no paticipo en la elaboración de la urgencia manifiesta declarada mediante la resolución 059 del 2024, se recomienda averiguar al asesor juridico de dirección y al supervisor de los contratos.</t>
  </si>
  <si>
    <t>Devolver radicado 2024-05-22 15:34:20
Usuario: Andrés Fernando Muñoz Cabrera
Dependencia: FORTALECIMIENTO BOMBERIL PARA LA RESPUESTA
Observación: Se realizó la devolución del radicado al usuario Juan Carlos Fontalvo Vera, con la siguiente descripción: Se devuelve el radicado porque el proceso de Fortalecimiento no paticipo en la elaboración de la urgencia manifiesta declarada mediante la resolución 059 del 2024, se recomienda averiguar al asesor juridico de dirección y al supervisor de los contratos.</t>
  </si>
  <si>
    <t>Devolver radicado 2024-05-22 15:33:48
Usuario: Andrés Fernando Muñoz Cabrera
Dependencia: FORTALECIMIENTO BOMBERIL PARA LA RESPUESTA
Observación: Se realizó la devolución del radicado al usuario Juan Carlos Fontalvo Vera, con la siguiente descripción: Se devuelve el radicado porque el proceso de Fortalecimiento no paticipo en la elaboración de la urgencia manifiesta declarada mediante la resolución 059 del 2024, se recomienda averiguar al asesor juridico de dirección y al supervisor de los contratos.</t>
  </si>
  <si>
    <t>Reasignar Radicado 2024-04-10 14:20:39
Usuario: Ronny Estiven Romero Velandia
Dependencia: FORMULACIÓN, ACTUALIZACIÓN ,ACOMPAÑAMINETO NORMATIVO Y OPERATIVO
Observación: Se reasignó el radicado al usuario: Nicolas Potes Rengifo con la siguiente observación: REMITO PARA LOS FINES PERTINENTES</t>
  </si>
  <si>
    <t>Ministerio del Interior MARTA LUCIA -- --</t>
  </si>
  <si>
    <t>Finalizar radicado 2024-05-27 13:59:33
Usuario: Daniel Ernesto Fonseca Ramirez
Dependencia: GESTIÓN TALENTO HUMANO
Observación: Ya se dio respuesta con la asignación prima.</t>
  </si>
  <si>
    <t xml:space="preserve"> Daniel Ernesto Fonseca Ramirez</t>
  </si>
  <si>
    <t>Gestión de Recursos Humanos</t>
  </si>
  <si>
    <t>Reasignar Radicado 2024-04-12 14:53:52
Usuario: Ronny Estiven Romero Velandia
Dependencia: FORMULACIÓN, ACTUALIZACIÓN ,ACOMPAÑAMINETO NORMATIVO Y OPERATIVO
Observación: Se reasignó el radicado al usuario: Jorge Enrique Sanguino Restrepo con la siguiente observación: TRAMITAR</t>
  </si>
  <si>
    <t>Entidad Territorial</t>
  </si>
  <si>
    <t>Amazonas</t>
  </si>
  <si>
    <t>Firmado físicamente 2024-05-22 14:37:38
Usuario: Alejandra Navia Ortiz
Dependencia: FORMULACIÓN, ACTUALIZACIÓN ,ACOMPAÑAMINETO NORMATIVO Y OPERATIVO
Observación: Se firmó físicamente el documento 2024-114-001079-5 RESPUESTA CUERPO DE BOMBEROS DE LETICIA</t>
  </si>
  <si>
    <t>Firmado físicamente 2024-05-22 14:52:40
Usuario: Alejandra Navia Ortiz
Dependencia: FORMULACIÓN, ACTUALIZACIÓN ,ACOMPAÑAMINETO NORMATIVO Y OPERATIVO
Observación: Se firmó físicamente el documento 2024-114-001144-5 CONCEPTO REQUISITOS PARA SER BOMBERO</t>
  </si>
  <si>
    <t>En proceso de firma física 2024-04-05 14:14:36
Usuario: Jorge Enrique Restrepo Sanguino
Dependencia: FORMULACIÓN, ACTUALIZACIÓN ,ACOMPAÑAMINETO NORMATIVO Y OPERATIVO
Observación: El inicia proceso de firma física para el documento 2024-114-001250-5 REVISION CONTRATO CBV - PUERTO BERRIO</t>
  </si>
  <si>
    <t>En proceso de firma física 2024-04-16 15:02:26
Usuario: Juan Carlos Fontalvo Vera
Dependencia: DIRECCION GENERAL
Observación: El inicia proceso de firma física para el documento CDHDFHDE</t>
  </si>
  <si>
    <t>Firmado físicamente 2024-05-22 12:23:08
Usuario: Alejandra Navia Ortiz
Dependencia: FORMULACIÓN, ACTUALIZACIÓN ,ACOMPAÑAMINETO NORMATIVO Y OPERATIVO
Observación: Se firmó físicamente el documento RESOUESTA PETICIóN</t>
  </si>
  <si>
    <t>Finalizar radicado 2024-05-27 18:46:50
Usuario: Andrea Bibiana Castañeda Durán
Dependencia: FORMULACIÓN, ACTUALIZACIÓN ,ACOMPAÑAMINETO NORMATIVO Y OPERATIVO
Observación: SE DIO RESPUESTA MEDIANTE CORREO ELECTRÓNICO EL DÍA 27/5/24</t>
  </si>
  <si>
    <t>Reasignar Radicado 2024-04-09 16:40:49
Usuario: Rainer Narval Naranjo Charrasquiel
Dependencia: SUBDIRECCIÓN ADMINISTRATIVA Y FINANCIERA
Observación: Se reasignó el radicado al usuario: Lina Maria Marin Rodriguez con la siguiente observación: Se traslada orfeo al área de Gestión Talento Humano para su revisión y manejo.</t>
  </si>
  <si>
    <t>Reasignar Radicado 2024-04-10 14:25:56
Usuario: Ronny Estiven Romero Velandia
Dependencia: FORMULACIÓN, ACTUALIZACIÓN ,ACOMPAÑAMINETO NORMATIVO Y OPERATIVO
Observación: Se reasignó el radicado al usuario: Jorge Enrique Sanguino Restrepo con la siguiente observación: PARA SU TRÁMITE</t>
  </si>
  <si>
    <t>Reasignar Radicado 2024-04-03 08:57:05
Usuario: Ronny Estiven Romero Velandia
Dependencia: FORMULACIÓN, ACTUALIZACIÓN ,ACOMPAÑAMINETO NORMATIVO Y OPERATIVO
Observación: Se reasignó el radicado al usuario: Rubén Darío Rincón Sanchez con la siguiente observación: PARA TRAMITAR</t>
  </si>
  <si>
    <t xml:space="preserve"> Reasignar Radicado 2024-04-10 09:41:12
Usuario: Rainer Narval Naranjo Charrasquiel
Dependencia: SUBDIRECCIÓN ADMINISTRATIVA Y FINANCIERA
Observación: Se reasignó el radicado al usuario: Lina Maria Marin Rodriguez con la siguiente observación: Se da traslado de Orfeo para su revisión y manejo</t>
  </si>
  <si>
    <t>Reasignar Radicado 2024-04-10 19:22:23
Usuario: Ronny Estiven Romero Velandia
Dependencia: FORMULACIÓN, ACTUALIZACIÓN ,ACOMPAÑAMINETO NORMATIVO Y OPERATIVO
Observación: Se reasignó el radicado al usuario: Jorge Enrique Sanguino Restrepo con la siguiente observación: PARA SU TRÁMITE</t>
  </si>
  <si>
    <t>Reasignar Radicado 2024-04-10 14:34:15
Usuario: Ronny Estiven Romero Velandia
Dependencia: FORMULACIÓN, ACTUALIZACIÓN ,ACOMPAÑAMINETO NORMATIVO Y OPERATIVO
Observación: Se reasignó el radicado al usuario: Andrea Bibiana Castañeda Durán con la siguiente observación: PARA SU TRAMITE</t>
  </si>
  <si>
    <t>Reasignar Radicado 2024-04-10 14:24:27
Usuario: Ronny Estiven Romero Velandia
Dependencia: FORMULACIÓN, ACTUALIZACIÓN ,ACOMPAÑAMINETO NORMATIVO Y OPERATIVO
Observación: Se reasignó el radicado al usuario: Jorge Enrique Sanguino Restrepo con la siguiente observación: PARA TRAMITAR</t>
  </si>
  <si>
    <t>Reasignar Radicado 2024-04-18 08:59:43
Usuario: Nicolas Potes Rengifo
Dependencia: FORMULACIÓN, ACTUALIZACIÓN ,ACOMPAÑAMINETO NORMATIVO Y OPERATIVO
Observación: Se reasignó el radicado al usuario: Rubén Darío Rincón Sanchez con la siguiente observación: los presentes radicados se remite por ser peticiones de su competencia y conocimiento.</t>
  </si>
  <si>
    <t>Reasignar Radicado 2024-04-08 09:46:21
Usuario: Atención de Usuario al Ciudadano
Dependencia: GESTIÓN ATENCIÓN AL USUARIO
Observación: Se reasignó el radicado al usuario: Rubén Darío Rincón Sanchez con la siguiente observación: Para su información y fines pertinentes.</t>
  </si>
  <si>
    <t>Reasignar Radicado 2024-04-09 16:41:25
Usuario: Andrés Fernando Muñoz Cabrera
Dependencia: FORTALECIMIENTO BOMBERIL PARA LA RESPUESTA
Observación: Se reasignó el radicado al usuario: Jonathan Prieto con la siguiente observación: Se reasigna por competencia a Jhonatan Prieto, al ser proyecto del proceso de Infraestructura, el día 09/04/2024</t>
  </si>
  <si>
    <t>Reasignar Radicado 2024-05-14 15:31:57
Usuario: Ronny Estiven Romero Velandia
Dependencia: FORMULACIÓN, ACTUALIZACIÓN ,ACOMPAÑAMINETO NORMATIVO Y OPERATIVO
Observación: Se reasignó el radicado al usuario: Nicolas Potes Rengifo con la siguiente observación: PARA SU TR</t>
  </si>
  <si>
    <t>Reasignar Radicado 2024-04-12 14:53:53
Usuario: Ronny Estiven Romero Velandia
Dependencia: FORMULACIÓN, ACTUALIZACIÓN ,ACOMPAÑAMINETO NORMATIVO Y OPERATIVO
Observación: Se reasignó el radicado al usuario: Jorge Enrique Sanguino Restrepo con la siguiente observación: TRAMITAR</t>
  </si>
  <si>
    <t>2024-211-000557-1</t>
  </si>
  <si>
    <t>En proceso de firma física 2024-05-28 11:11:19
Usuario: Andrea Bibiana Castañeda Durán
Dependencia: FORMULACIÓN, ACTUALIZACIÓN ,ACOMPAÑAMINETO NORMATIVO Y OPERATIVO
Observación: El inicia proceso de firma física para el documento 2024-114-001366-5 TRASLADO GOBERNACION SANTANDER PERSONERIA CBV BARBOSA</t>
  </si>
  <si>
    <t>Reasignar Radicado 2024-04-15 15:13:03
Usuario: Lina Maria Marin Rodriguez
Dependencia: GESTIÓN TALENTO HUMANO
Observación: Se reasignó el radicado al usuario: Juan Carlos Fontalvo Vera con la siguiente observación: Le remito para su conocimiento y fines pertinentes tramite. Proceso de concurso de meritos</t>
  </si>
  <si>
    <t>Reasignar Radicado 2024-04-15 15:14:27
Usuario: Lina Maria Marin Rodriguez
Dependencia: GESTIÓN TALENTO HUMANO
Observación: Se reasignó el radicado al usuario: Juan Carlos Fontalvo Vera con la siguiente observación: Le remito para su conocimiento y fines pertinentes tramite. Proceso de concurso de méritos</t>
  </si>
  <si>
    <t>Reasignar Radicado 2024-05-14 15:31:57
Usuario: Ronny Estiven Romero Velandia
Dependencia: FORMULACIÓN, ACTUALIZACIÓN ,ACOMPAÑAMINETO NORMATIVO Y OPERATIVO
Observación: Se reasignó el radicado al usuario: Nicolas Potes Rengifo con la siguiente observación: PARA SU TRÁMITE</t>
  </si>
  <si>
    <t>Reasignar Radicado 2024-04-15 10:55:51
Usuario: Director General
Dependencia: DIRECCION GENERAL
Observación: Se reasignó el radicado al usuario: Edwin Alfonso Zamora Oyola con la siguiente observación: POR SER DE SU COMPETENCIA</t>
  </si>
  <si>
    <t>Reasignar Radicado 2024-05-14 15:31:02
Usuario: Ronny Estiven Romero Velandia
Dependencia: FORMULACIÓN, ACTUALIZACIÓN ,ACOMPAÑAMINETO NORMATIVO Y OPERATIVO
Observación: Se reasignó el radicado al usuario: Nicolas Potes Rengifo con la siguiente observación: PARA SU TRÁMITE</t>
  </si>
  <si>
    <t>Reasignar Radicado 2024-04-16 16:22:03
Usuario: Juan Carlos Fontalvo Vera
Dependencia: DIRECCION GENERAL
Observación: Se reasignó el radicado al usuario: Lina Maria Marin Rodriguez con la siguiente observación: Agradezco la atención al trámite asignado, para proyección de respuesta. para su conocimiento y fines pertinentes.</t>
  </si>
  <si>
    <t>Reasignar Radicado 2024-04-16 12:16:39
Usuario: PROSPERO ANTONIO CARBONELL TANGARIFE
Dependencia: GESTIÓN JURÍDICA
Observación: Se reasignó el radicado al usuario: Juan Carlos Fontalvo Vera con la siguiente observación: Por tratarse de un asunto de su competencia, se remite a la señora Directora.</t>
  </si>
  <si>
    <t>Reasignar Radicado 2024-05-14 15:29:47
Usuario: Ronny Estiven Romero Velandia
Dependencia: FORMULACIÓN, ACTUALIZACIÓN ,ACOMPAÑAMINETO NORMATIVO Y OPERATIVO
Observación: Se reasignó el radicado al usuario: Jorge Enrique Restrepo Sanguino con la siguiente observación: PARA SU TRÁMITE</t>
  </si>
  <si>
    <t>Reasignar Radicado 2024-04-17 09:56:10
Usuario: Director General
Dependencia: DIRECCION GENERAL
Observación: Se reasignó el radicado al usuario: Luis Alberto Valencia Pulido con la siguiente observación: por se de su competencia</t>
  </si>
  <si>
    <t>Reasignar Radicado 2024-04-23 10:46:36
Usuario: Rubén Darío Rincón Sanchez
Dependencia: INSPECCIÓN, VIGILANCIA Y CONTROL
Observación: Se reasignó el radicado al usuario: Orlando Murillo Lopez con la siguiente observación: Cordial saludo mi Capitán Murillo: por favor dar respuesta a peticionario.</t>
  </si>
  <si>
    <t>Reasignar Radicado 2024-04-18 12:15:00
Usuario: Atención de Usuario al Ciudadano
Dependencia: GESTIÓN ATENCIÓN AL USUARIO
Observación: Se reasignó el radicado al usuario: Luis Alberto Valencia Pulido con la siguiente observación: DUPLICADO</t>
  </si>
  <si>
    <t>Reasignar Radicado 2024-04-23 08:42:50
Usuario: Rubén Darío Rincón Sanchez
Dependencia: INSPECCIÓN, VIGILANCIA Y CONTROL
Observación: Se reasignó el radicado al usuario: Orlando Murillo Lopez con la siguiente observación: Cordial saludo Mi capitán Murillo, para dar respuesta a nuestro peticionario</t>
  </si>
  <si>
    <t>Reasignar Radicado 2024-04-23 10:58:41
Usuario: Rubén Darío Rincón Sanchez
Dependencia: INSPECCIÓN, VIGILANCIA Y CONTROL
Observación: Se reasignó el radicado al usuario: Orlando Murillo Lopez con la siguiente observación: Cordial Saludo mi Capitán Murillo: Por favor darv tramite de respuesta Urgente a reiteración solicitud de información del CBV de Rionegro Santander</t>
  </si>
  <si>
    <t>Reasignar Radicado 2024-05-14 15:27:40
Usuario: Ronny Estiven Romero Velandia
Dependencia: FORMULACIÓN, ACTUALIZACIÓN ,ACOMPAÑAMINETO NORMATIVO Y OPERATIVO
Observación: Se reasignó el radicado al usuario: Nicolas Potes Rengifo con la siguiente observación: PARA SU TRÁMITE</t>
  </si>
  <si>
    <t>Reasignar Radicado 2024-05-20 17:15:38
Usuario: Juan Carlos Fontalvo Vera
Dependencia: DIRECCION GENERAL
Observación: Se reasignó el radicado al usuario: Luis Fernando Vargas Campo con la siguiente observación: Remito radicado, para ser cerrado si lo considera. por ya haberse dado respuesta a la petición de la referencia</t>
  </si>
  <si>
    <t>Reasignar Radicado 2024-04-24 08:21:17
Usuario: Atención de Usuario al Ciudadano
Dependencia: GESTIÓN ATENCIÓN AL USUARIO
Observación: Se reasignó el radicado al usuario: Luis Alberto Valencia Pulido con la siguiente observación: PARA SU INFORMACIÓN Y FINES PERTINENTES.</t>
  </si>
  <si>
    <t>Reasignar Radicado 2024-04-25 09:02:10
Usuario: Atención de Usuario al Ciudadano
Dependencia: GESTIÓN ATENCIÓN AL USUARIO
Observación: Se reasignó el radicado al usuario: PROSPERO ANTONIO CARBONELL TANGARIFE con la siguiente observación: SOLICITUD</t>
  </si>
  <si>
    <t>En proceso de firma física 2024-04-24 10:57:24
Usuario: Luis Alberto Valencia Pulido
Dependencia: COORDINACIÓN OPERATIVA
Observación: El inicia proceso de firma física para el documento RESPUESTA SOLICITUD FORESTALES</t>
  </si>
  <si>
    <t>2024-214-000352-1</t>
  </si>
  <si>
    <t>Firmado físicamente 2024-05-24 16:09:20
Usuario: Edgar Alexander Maya Lopez
Dependencia: EDUCACIÓN NACIONAL PARA BOMBEROS
Observación: Se firmó físicamente el documento 2024-114-000028-2 RESPUESTA HOMOLOGACION CT ARBEY TRUJILLO</t>
  </si>
  <si>
    <t>Miguel Angel Franco</t>
  </si>
  <si>
    <t>Gestión Financiera</t>
  </si>
  <si>
    <t>Finalizar radicado 2024-05-10 11:12:19
Usuario: Miguel Ángel Franco Torres
Dependencia: GESTIÓN FINANCIERA
Observación: No requiere respusta</t>
  </si>
  <si>
    <t>En proceso de firma física 2024-04-22 11:31:33
Usuario: Luis Alberto Valencia Pulido
Dependencia: COORDINACIÓN OPERATIVA
Observación: El inicia proceso de firma física para el documento RESPUESTA DIRECTORIO</t>
  </si>
  <si>
    <t>En proceso de firma física 2024-04-23 10:26:46
Usuario: Luis Fernando Vargas Campo
Dependencia: GESTIÓN CONTRACTUAL
Observación: El inicia proceso de firma física para el documento RESPUESTA CONTRALORIA</t>
  </si>
  <si>
    <t>Gestión Contractual</t>
  </si>
  <si>
    <t>En proceso de firma física 2024-04-15 09:26:39
Usuario: Jorge Enrique Restrepo Sanguino
Dependencia: FORMULACIÓN, ACTUALIZACIÓN ,ACOMPAÑAMINETO NORMATIVO Y OPERATIVO
Observación: El inicia proceso de firma física para el documento 2024-114-001124-5 TRASLADO DE PETICION POR COMPETENCIA UNGRD</t>
  </si>
  <si>
    <t xml:space="preserve"> Asociar plantilla 2024-04-15 19:29:00
Usuario: Luis Fernando Vargas Campo
Dependencia: GESTIÓN CONTRACTUAL
Observación: Se realizó la carga de la plantilla RESPUESTA CONTRALORíA al radicado 2024-114-001346-5</t>
  </si>
  <si>
    <t>TMP-2024-000000706</t>
  </si>
  <si>
    <t>PDF</t>
  </si>
  <si>
    <t>Documento sin firma y no cuenta con evidencia de envío</t>
  </si>
  <si>
    <t xml:space="preserve">Documento sin firma, pero cuenta con evidencia de envío </t>
  </si>
  <si>
    <t>SI</t>
  </si>
  <si>
    <t>INCUMPLIMIENTO AL PROCEDIMIENTO INTERNO DE PQRSD POR NO CARGAR DOCUMENTO DE EVIDENCIA ENVIO DE RESPUESTA/ NO ENVIO RESPUESTA POR ORFEO</t>
  </si>
  <si>
    <t>Finalizar radicado 2024-04-02 15:33:36
Usuario: Rainer Narval Naranjo Charrasquiel
Dependencia: SUBDIRECCIÓN ADMINISTRATIVA Y FINANCIERA
Observación: Se sube documento firmado dando traslado del derecho de petición a la comisión nacional del servicio civil (CNSC). Se envía por correo.</t>
  </si>
  <si>
    <t>Arauca</t>
  </si>
  <si>
    <t>Andres Fernando Muñoz Cabrera</t>
  </si>
  <si>
    <t>Finalizar radicado 2024-04-24 09:19:16
Usuario: Juan Carlos Puerto Prieto
Dependencia: COORDINACIÓN OPERATIVA
Observación: Se da respuesta vía correo electrónico a comandante@bomberosfloridablanca.com, adjuntando el oficio firmado y excel con base de datos detallada.</t>
  </si>
  <si>
    <t>Jua Carlos Puerto Prieto</t>
  </si>
  <si>
    <t>Finalizar radicado 2024-04-22 11:47:42
Usuario: Luis Alberto Valencia Pulido
Dependencia: COORDINACIÓN OPERATIVA
Observación: se da respuesta vía llamada telefónica en donde se reestableció el servicio de RUE</t>
  </si>
  <si>
    <t>No cuenta con evidencia de respuesta</t>
  </si>
  <si>
    <t>No cuenta con evidencia de envío por el correo electrónico.</t>
  </si>
  <si>
    <t>Documento sin firma y No cuenta con evidencia de envío</t>
  </si>
  <si>
    <t>Firmado físicamente 2024-05-24 11:17:15
Usuario: Alejandra Navia Ortiz
Dependencia: FORMULACIÓN, ACTUALIZACIÓN ,ACOMPAÑAMINETO NORMATIVO Y OPERATIVO
Observación: Se firmó físicamente el documento 2024-114-001476-5 RESPUESTA SINDY YORLADY ARCILA.DOCX</t>
  </si>
  <si>
    <t xml:space="preserve">Documento con número de radicado sin firma </t>
  </si>
  <si>
    <t>Finalizar radicado 2024-05-31 10:03:28
Usuario: Jorge Enrique Restrepo Sanguino
Dependencia: FORMULACIÓN, ACTUALIZACIÓN ,ACOMPAÑAMINETO NORMATIVO Y OPERATIVO
Observación: No requiere respusta</t>
  </si>
  <si>
    <t>Firmado físicamente 2024-05-22 12:11:03
Usuario: Alejandra Navia Ortiz
Dependencia: FORMULACIÓN, ACTUALIZACIÓN ,ACOMPAÑAMINETO NORMATIVO Y OPERATIVO
Observación: Se firmó físicamente el documento SOLICITUD IVC</t>
  </si>
  <si>
    <t>En proceso de firma física 2024-04-17 14:57:14
Usuario: Luis Fernando Vargas Campo
Dependencia: GESTIÓN CONTRACTUAL
Observación: El inicia proceso de firma física para el documento RESPUESTA SOLICITUD INFORMACIóN11006000050202391475, OFICIO NO. O.T 31</t>
  </si>
  <si>
    <t>Documento con radicado temporal</t>
  </si>
  <si>
    <t>Finalizar radicado 2024-04-15 10:16:56
Usuario: Director General
Dependencia: DIRECCION GENERAL
Observación: oficio de respuesta</t>
  </si>
  <si>
    <t>Finalizar radicado 2024-04-17 09:59:18
Usuario: Director General
Dependencia: DIRECCION GENERAL
Observación: archivo</t>
  </si>
  <si>
    <t>Finalizar radicado 2024-04-22 11:43:30
Usuario: Luis Alberto Valencia Pulido
Dependencia: COORDINACIÓN OPERATIVA
Observación: se da respuesta vía correo electrónico para fines pertinentes.</t>
  </si>
  <si>
    <t>Finalizar radicado 2024-04-25 13:42:57
Usuario: Andrea Bibiana Castañeda Durán
Dependencia: FORMULACIÓN, ACTUALIZACIÓN ,ACOMPAÑAMINETO NORMATIVO Y OPERATIVO
Observación: TRAMITADO</t>
  </si>
  <si>
    <t>No cuenta con evidencia de respuesta, el documento encontrado en el expediente pertenece a otra respuesta.</t>
  </si>
  <si>
    <t>Finalizar radicado 2024-04-22 11:36:23
Usuario: Luis Alberto Valencia Pulido
Dependencia: COORDINACIÓN OPERATIVA
Observación: se da respuesta vía llamada telefónica</t>
  </si>
  <si>
    <t>Jiud Magnoli Gaviria</t>
  </si>
  <si>
    <t>Finalizar radicado 2024-04-16 10:27:55
Usuario: Jiud Magnoly Gaviria Narvaez
Dependencia: FORTALECIMIENTO BOMBERIL PARA LA RESPUESTA
Observación: Se archiva, se brindo respuesta vía electrónica el día 11-04-2024.</t>
  </si>
  <si>
    <t>Envia respuesta por correo electrónico</t>
  </si>
  <si>
    <t>Rainer Narval Naranjo</t>
  </si>
  <si>
    <t>Finalizar radicado 2024-04-12 15:06:48
Usuario: Rainer Narval Naranjo Charrasquiel
Dependencia: SUBDIRECCIÓN ADMINISTRATIVA Y FINANCIERA
Observación: Se archiva documento enviado</t>
  </si>
  <si>
    <t>Finalizar radicado 2024-04-22 11:23:59
Usuario: Luis Alberto Valencia Pulido
Dependencia: COORDINACIÓN OPERATIVA
Observación: Se realiza lo pertinente por medio de correo electrónico</t>
  </si>
  <si>
    <t>Lina Maria Marin</t>
  </si>
  <si>
    <t>Finalizar radicado 2024-04-16 10:59:16
Usuario: Rainer Narval Naranjo Charrasquiel
Dependencia: SUBDIRECCIÓN ADMINISTRATIVA Y FINANCIERA
Observación: Se procede a archivar documento firmado y enviado por correo</t>
  </si>
  <si>
    <t xml:space="preserve"> 2024-300-000225-1</t>
  </si>
  <si>
    <t>Finalizar radicado 2024-04-16 10:53:24
Usuario: Rainer Narval Naranjo Charrasquiel
Dependencia: SUBDIRECCIÓN ADMINISTRATIVA Y FINANCIERA
Observación: Se archiva documento enviado por correo</t>
  </si>
  <si>
    <t>Finalizar radicado 2024-04-17 14:50:41
Usuario: Rainer Narval Naranjo Charrasquiel
Dependencia: SUBDIRECCIÓN ADMINISTRATIVA Y FINANCIERA
Observación: Se procede a archivar documento que se dio respuesta por correo</t>
  </si>
  <si>
    <t>Juan Carlos Suarez</t>
  </si>
  <si>
    <t>Gesión Administrativa</t>
  </si>
  <si>
    <t>Finalizar radicado 2024-04-18 15:42:30
Usuario: Juan Carlos Suarez de la Torre
Dependencia: GESTIÓN ADMININSTRATIVA
Observación: Se archiva documento enviado por correo</t>
  </si>
  <si>
    <t>Finalizar radicado 2024-04-22 11:22:34
Usuario: Luis Alberto Valencia Pulido
Dependencia: COORDINACIÓN OPERATIVA
Observación: Se realiza lo pertinente por medio de correo electrónico</t>
  </si>
  <si>
    <t>Finalizar radicado 2024-04-22 11:40:09
Usuario: Luis Alberto Valencia Pulido
Dependencia: COORDINACIÓN OPERATIVA
Observación: se archiva solicitud ya que se reasigno a el área de inspección vigilancia y control para fines pertinentes.</t>
  </si>
  <si>
    <t>Finalizar radicado 2024-04-25 18:14:11
Usuario: Rainer Narval Naranjo Charrasquiel
Dependencia: SUBDIRECCIÓN ADMINISTRATIVA Y FINANCIERA
Observación: Se envió respuesta por correo se adjuntan soportes</t>
  </si>
  <si>
    <t>Subdirección Administrativa</t>
  </si>
  <si>
    <t>Finalizar radicado 2024-04-15 16:22:04
Usuario: Jorge Enrique Restrepo Sanguino
Dependencia: FORMULACIÓN, ACTUALIZACIÓN ,ACOMPAÑAMINETO NORMATIVO Y OPERATIVO
Observación: No requiere respusta</t>
  </si>
  <si>
    <t>Indica que no requiere respuesta, pero al parecer si se requiere</t>
  </si>
  <si>
    <t>Finalizar radicado 2024-04-23 09:31:57
Usuario: Director General
Dependencia: DIRECCION GENERAL
Observación: archivo</t>
  </si>
  <si>
    <t>Se archiva, pero al parecer requiere respuesta.</t>
  </si>
  <si>
    <t>Finalizar radicado 2024-04-10 10:29:23
Usuario: Rainer Narval Naranjo Charrasquiel
Dependencia: SUBDIRECCIÓN ADMINISTRATIVA Y FINANCIERA
Observación: Se procede a archivar documento se recibió la visita el día de ayer con éxito</t>
  </si>
  <si>
    <t>Se archiva, no requiere respuesta.</t>
  </si>
  <si>
    <t>Desistir del radicado de PQRSD 2024-04-17 16:25:54
Usuario: Soporte Skinatech
Dependencia: DEPENDENCIA DE SALIDA
Observación: El ciudadano: FIDUCIARIA LA PREVISORA, desistió de la PQRSD con el número de radicado: 2024-114-001152-5 y la observación: EL DOCUMENTO SE RADICO COMO DERECHO DE PETICION, CUANDO EN REALIDAD ES INFORMATIVO</t>
  </si>
  <si>
    <t>Crear Radicado 2024-04-01 08:44:33
Usuario: Atención de Usuario al Ciudadano
Dependencia: GESTIÓN ATENCIÓN AL USUARIO
Observación: Se radicó el documento de forma correcta mediante radicación email con los siguientes datos: Usuarios tramitadores: - Luis Alberto Valencia Pulido, Dependencia/s tramitadora/s: - COORDINACIÓN OPERATIVA, Usuario creador: Atención de Usuario al Ciudadano</t>
  </si>
  <si>
    <t>Crear Radicado 2024-04-01 11:48:28
Usuario: Atención de Usuario al Ciudadano
Dependencia: GESTIÓN ATENCIÓN AL USUARIO
Observación: Se radicó el documento de forma correcta mediante radicación email con los siguientes datos: Usuarios tramitadores: - Luis Alberto Valencia Pulido, Dependencia/s tramitadora/s: - COORDINACIÓN OPERATIVA, Usuario creador: Atención de Usuario al Ciudadano</t>
  </si>
  <si>
    <t>Huila</t>
  </si>
  <si>
    <t>Crear Radicado 2024-04-01 11:51:12
Usuario: Atención de Usuario al Ciudadano
Dependencia: GESTIÓN ATENCIÓN AL USUARIO
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t>
  </si>
  <si>
    <t>Firmado físicamente 2024-05-24 15:56:12
Usuario: Alejandra Navia Ortiz
Dependencia: FORMULACIÓN, ACTUALIZACIÓN ,ACOMPAÑAMINETO NORMATIVO Y OPERATIVO
Observación: Se firmó físicamente el documento 2024-114-001089-5 RESPUESTA INSPECCIONES IGLESIAS</t>
  </si>
  <si>
    <t>Educación Bomberil</t>
  </si>
  <si>
    <t>Santiago Gutierrez Mendoza</t>
  </si>
  <si>
    <t>2024-214-000409-1</t>
  </si>
  <si>
    <t>SE EVIDENCIA RESPUESTO Y EVIDENCIA DE ENVÍO POR CORREO</t>
  </si>
  <si>
    <t>Reasignar Radicado 2024-05-09 09:45:53
Usuario: Edgar Alexander Maya Lopez
Dependencia: EDUCACIÓN NACIONAL PARA BOMBEROS
Observación: Se reasignó el radicado al usuario: Luis Alberto Valencia Pulido con la siguiente observación: para tramite</t>
  </si>
  <si>
    <t>Risaralda</t>
  </si>
  <si>
    <t>Crear Radicado 2024-04-01 15:02:14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</si>
  <si>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Vaupes</t>
  </si>
  <si>
    <t>Crear Radicado 2024-04-01 16:07:51
Usuario: Atención de Usuario al Ciudadano
Dependencia: GESTIÓN ATENCIÓN AL USUARIO
Observación: Se radicó el documento de forma correcta mediante radicación email con los siguientes datos: Usuarios tramitadores: - Andrés Fernando Muñoz Cabrera, Dependencia/s tramitadora/s: - FORTALECIMIENTO BOMBERIL PARA LA RESPUESTA, Usuario creador: Atención de Usuario al Ciudad</t>
  </si>
  <si>
    <t>Crear Radicado 2024-04-01 16:31:04
Usuario: Atención de Usuario al Ciudadano
Dependencia: GESTIÓN ATENCIÓN AL USUARIO
Observación: Se radicó el documento de forma correcta mediante radicación email con los siguientes datos: Usuarios tramitadores: - Edgar Alexander Maya Lopez, Dependencia/s tramitadora/s: - EDUCACIÓN NACIONAL PARA BOMBEROS , Usuario creador: Atención de Usuario al Ciudadano</t>
  </si>
  <si>
    <t>Crear Radicado 2024-04-02 09:49:45
Usuario: Atención de Usuario al Ciudadano
Dependencia: GESTIÓN ATENCIÓN AL USUARIO
Observación: Se radicó el documento de forma correcta mediante radicación email con los siguientes datos: Usuarios tramitadores: - Luis Alberto Valencia Pulido, Dependencia/s tramitadora/s: - COORDINACIÓN OPERATIVA, Usuario creador: Atención de Usuario al Ciudadano</t>
  </si>
  <si>
    <t>Crear Radicado 2024-04-02 10:18:25
Usuario: Atención de Usuario al Ciudadano
Dependencia: GESTIÓN ATENCIÓN AL USUARIO
Observación: Se radicó el documento de forma correcta mediante radicación email con los siguientes datos: Usuarios tramitadores: - Luis Alberto Valencia Pulido, Dependencia/s tramitadora/s: - COORDINACIÓN OPERATIVA, Usuario creador: Atención de Usuario al Ciudadano</t>
  </si>
  <si>
    <t>Crear Radicado 2024-04-02 12:47:08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</si>
  <si>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Crear Radicado 2024-04-02 12:52:25
Usuario: Atención de Usuario al Ciudadano
Dependencia: GESTIÓN ATENCIÓN AL USUARIO
Observación: Se radicó el documento de forma correcta mediante radicación email con los siguientes datos: Usuarios tramitadores: - Luis Alberto Valencia Pulido, Dependencia/s tramitadora/s: - COORDINACIÓN OPERATIVA, Usuario creador: Atención de Usuario al Ciudadano</t>
  </si>
  <si>
    <t xml:space="preserve"> Crear Radicado 2024-04-02 14:24:35
Usuario: Atención de Usuario al Ciudadano
Dependencia: GESTIÓN ATENCIÓN AL USUARIO
Observación: Se radicó el documento de forma correcta mediante radicación email con los siguientes datos: Usuarios tramitadores: - Luis Fernando Vargas Campo, Dependencia/s tramitadora/s: - GESTIÓN CONTRACTUAL, Usuario creador: Atención de Usuario al Ciudadano</t>
  </si>
  <si>
    <t>Crear Radicado 2024-04-02 14:28:54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</si>
  <si>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Caquetá</t>
  </si>
  <si>
    <t>Crear Radicado 2024-04-03 08:40:37
Usuario: Atención de Usuario al Ciudadano
Dependencia: GESTIÓN ATENCIÓN AL USUARIO
Observación: Se radicó el documento de forma correcta mediante radicación email con los siguientes datos: Usuarios tramitadores: - Luis Fernando Vargas Campo, Dependencia/s tramitadora/s: - GESTIÓN CONTRACTUAL, Usuario creador: Atención de Usuario al Ciudadano</t>
  </si>
  <si>
    <t>Crear Radicado 2024-04-03 11:07:31
Usuario: Atención de Usuario al Ciudadano
Dependencia: GESTIÓN ATENCIÓN AL USUARIO
Observación: Se radicó el documento de forma correcta mediante radicación email con los siguientes datos: Usuarios tramitadores: - PROSPERO ANTONIO CARBONELL TANGARIFE, Dependencia/s tramitadora/s: - GESTIÓN JURÍDICA, Usuario creador: Atención de Usuario al Ciudadano</t>
  </si>
  <si>
    <t>Crear Radicado 2024-04-04 09:44:41
Usuario: Atención de Usuario al Ciudadano
Dependencia: GESTIÓN ATENCIÓN AL USUARIO
Observación: Se radicó el documento de forma correcta mediante radicación email con los siguientes datos: Usuarios tramitadores: - Luis Fernando Vargas Campo, Dependencia/s tramitadora/s: - GESTIÓN CONTRACTUAL, Usuario creador: Atención de Usuario al Ciudadano</t>
  </si>
  <si>
    <t>Crear Radicado 2024-04-04 10:07:51
Usuario: Atención de Usuario al Ciudadano
Dependencia: GESTIÓN ATENCIÓN AL USUARIO
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t>
  </si>
  <si>
    <t>Crear Radicado 2024-04-04 10:14:04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</si>
  <si>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2024-213-000449-1</t>
  </si>
  <si>
    <t>Finalizar radicado 2024-05-16 18:21:30
Usuario: Andrés Fernando Muñoz Cabrera
Dependencia: FORTALECIMIENTO BOMBERIL PARA LA RESPUESTA
Observación: Respuesta enviada el día 16/05/2024 a través de la plataforma, con oficio de salida No. 2024-000000543</t>
  </si>
  <si>
    <t>RESPUESTA Y ANEXOS ENVIADOS ATRAVES DE LA PLATAFORMA ORFEO</t>
  </si>
  <si>
    <t>Crear Radicado 2024-04-04 12:23:40
Usuario: Atención de Usuario al Ciudadano
Dependencia: GESTIÓN ATENCIÓN AL USUARIO
Observación: Se radicó el documento de forma correcta mediante radicación email con los siguientes datos: Usuarios tramitadores: - Luis Fernando Vargas Campo, Dependencia/s tramitadora/s: - GESTIÓN CONTRACTUAL, Usuario creador: Atención de Usuario al Ciudadano</t>
  </si>
  <si>
    <t>PDF - EXCEL Y WORD</t>
  </si>
  <si>
    <t>Crear Radicado 2024-04-05 09:23:14
Usuario: Atención de Usuario al Ciudadano
Dependencia: GESTIÓN ATENCIÓN AL USUARIO
Observación: Se radicó el documento de forma correcta mediante radicación email con los siguientes datos: Usuarios tramitadores: - Edgar Alexander Maya Lopez, Dependencia/s tramitadora/s: - EDUCACIÓN NACIONAL PARA BOMBEROS , Usuario creador: Atención de Usuario al Ciudadano</t>
  </si>
  <si>
    <t>Cauca</t>
  </si>
  <si>
    <t>Finalizar radicado 2024-05-21 11:58:50
Usuario: Jiud Magnoly Gaviria Narvaez
Dependencia: FORTALECIMIENTO BOMBERIL PARA LA RESPUESTA
Observación: Se brinda respuesta vía email de seguros de vida, y se adjunta soporte de respuesta.</t>
  </si>
  <si>
    <t>Crear Radicado 2024-04-05 10:25:46
Usuario: Atención de Usuario al Ciudadano
Dependencia: GESTIÓN ATENCIÓN AL USUARIO
Observación: Se radicó el documento de forma correcta mediante radicación email con los siguientes datos: Usuarios tramitadores: - Rubén Darío Rincón Sanchez, Dependencia/s tramitadora/s: - INSPECCIÓN, VIGILANCIA Y CONTROL, Usuario creador: Atención de Usuario al Ciudadano</t>
  </si>
  <si>
    <t xml:space="preserve">Ruben Dario Rincón </t>
  </si>
  <si>
    <t>NO CUENTA CON EVIDENCIA DE RESPUESTA</t>
  </si>
  <si>
    <t>Crear Radicado 2024-04-05 12:23:03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</si>
  <si>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Crear Radicado 2024-04-05 14:45:38
Usuario: Atención de Usuario al Ciudadano
Dependencia: GESTIÓN ATENCIÓN AL USUARIO
Observación: Se radicó el documento de forma correcta mediante radicación email con los siguientes datos: Usuarios tramitadores: - Rubén Darío Rincón Sanchez, Dependencia/s tramitadora/s: - INSPECCIÓN, VIGILANCIA Y CONTROL, Usuario creador: Atención de Usuario al Ciudadano</t>
  </si>
  <si>
    <t>Reasignar Radicado 2024-05-21 09:21:04
Usuario: Andrés Fernando Muñoz Cabrera
Dependencia: FORTALECIMIENTO BOMBERIL PARA LA RESPUESTA
Observación: Se reasignó el radicado al usuario: Jonathan Prieto con la siguiente observación: Se reasigna por competencia a Jhonatan Prieto, al ser proyecto del proceso de Infraestructura, el día 21/05/202</t>
  </si>
  <si>
    <t>Crear Radicado 2024-04-05 16:43:31
Usuario: Atención de Usuario al Ciudadano
Dependencia: GESTIÓN ATENCIÓN AL USUARIO
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t>
  </si>
  <si>
    <t>Crear Radicado 2024-04-08 10:04:17
Usuario: Atención de Usuario al Ciudadano
Dependencia: GESTIÓN ATENCIÓN AL USUARIO
Observación: Se radicó el documento de forma correcta mediante radicación email con los siguientes datos: Usuarios tramitadores: - Lina Maria Marin Rodriguez, Dependencia/s tramitadora/s: - GESTIÓN TALENTO HUMANO, Usuario creador: Atención de Usuario al Ciudadano</t>
  </si>
  <si>
    <t>Crear Radicado 2024-04-08 11:50:22
Usuario: Atención de Usuario al Ciudadano
Dependencia: GESTIÓN ATENCIÓN AL USUARIO
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t>
  </si>
  <si>
    <t>Crear Radicado 2024-04-08 12:28:38
Usuario: Atención de Usuario al Ciudadano
Dependencia: GESTIÓN ATENCIÓN AL USUARIO
Observación: Se radicó el documento de forma correcta mediante radicación email con los siguientes datos: Usuarios tramitadores: - Luis Fernando Vargas Campo, Dependencia/s tramitadora/s: - GESTIÓN CONTRACTUAL, Usuario creador: Atención de Usuario al Ciudadano</t>
  </si>
  <si>
    <t>Caldas</t>
  </si>
  <si>
    <t>Finalizar radicado 2024-05-21 14:59:49
Usuario: Jiud Magnoly Gaviria Narvaez
Dependencia: FORTALECIMIENTO BOMBERIL PARA LA RESPUESTA
Observación: Se dio inicio al tramite, se adjunta soporte de tramite.</t>
  </si>
  <si>
    <t>Crear Radicado 2024-04-09 10:27:29
Usuario: Atención de Usuario al Ciudadano
Dependencia: GESTIÓN ATENCIÓN AL USUARIO
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t>
  </si>
  <si>
    <t>Finalizar radicado 2024-05-17 11:23:05
Usuario: Andrés Fernando Muñoz Cabrera
Dependencia: FORTALECIMIENTO BOMBERIL PARA LA RESPUESTA
Observación: Se dio respuesta a través del correo de la contratista Tatiana Herrera, el día 17/05/2024, se adjunta evidencia</t>
  </si>
  <si>
    <t>Casanare</t>
  </si>
  <si>
    <t>Crear Radicado 2024-04-09 11:07:32
Usuario: Atención de Usuario al Ciudadano
Dependencia: GESTIÓN ATENCIÓN AL USUARIO
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t>
  </si>
  <si>
    <t>Crear Radicado 2024-04-09 11:21:59
Usuario: Atención de Usuario al Ciudadano
Dependencia: GESTIÓN ATENCIÓN AL USUARIO
Observación: Se radicó el documento de forma correcta mediante radicación email con los siguientes datos: Usuarios tramitadores: - Edgar Alexander Maya Lopez, Dependencia/s tramitadora/s: - EDUCACIÓN NACIONAL PARA BOMBEROS , Usuario creador: Atención de Usuario al Ciudadano</t>
  </si>
  <si>
    <t>Crear Radicado 2024-04-09 15:55:10
Usuario: Atención de Usuario al Ciudadano
Dependencia: GESTIÓN ATENCIÓN AL USUARIO
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t>
  </si>
  <si>
    <t>Crear Radicado 2024-04-10 11:10:24
Usuario: Atención de Usuario al Ciudadano
Dependencia: GESTIÓN ATENCIÓN AL USUARIO
Observación: Se radicó el documento de forma correcta mediante radicación email con los siguientes datos: Usuarios tramitadores: - Rubén Darío Rincón Sanchez, Dependencia/s tramitadora/s: - INSPECCIÓN, VIGILANCIA Y CONTROL, Usuario creador: Atención de Usuario al Ciudadano</t>
  </si>
  <si>
    <t>Crear Radicado 2024-04-10 11:14:52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</si>
  <si>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Crear Radicado 2024-04-11 08:01:01
Usuario: Atención de Usuario al Ciudadano
Dependencia: GESTIÓN ATENCIÓN AL USUARIO
Observación: Se radicó el documento de forma correcta mediante radicación email con los siguientes datos: Usuarios tramitadores: - Rubén Darío Rincón Sanchez, Dependencia/s tramitadora/s: - INSPECCIÓN, VIGILANCIA Y CONTROL, Usuario creador: Atención de Usuario al Ciudadano</t>
  </si>
  <si>
    <t>Crear Radicado 2024-04-11 09:41:55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</si>
  <si>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Crear Radicado 2024-04-11 16:00:10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</si>
  <si>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Crear Radicado 2024-04-11 16:03:48
Usuario: Atención de Usuario al Ciudadano
Dependencia: GESTIÓN ATENCIÓN AL USUARIO
Observación: Se radicó el documento de forma correcta mediante radicación email con los siguientes datos: Usuarios tramitadores: - Luis Fernando Vargas Campo, Dependencia/s tramitadora/s: - GESTIÓN CONTRACTUAL, Usuario creador: Atención de Usuario al Ciudadano</t>
  </si>
  <si>
    <t>Crear Radicado 2024-04-11 16:22:37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</si>
  <si>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Crear Radicado 2024-04-11 16:29:13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</si>
  <si>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Crear Radicado 2024-04-12 09:59:17
Usuario: Atención de Usuario al Ciudadano
Dependencia: GESTIÓN ATENCIÓN AL USUARIO
Observación: Se radicó el documento de forma correcta mediante radicación email con los siguientes datos: Usuarios tramitadores: - Rubén Darío Rincón Sanchez, Dependencia/s tramitadora/s: - INSPECCIÓN, VIGILANCIA Y CONTROL, Usuario creador: Atención de Usuario al Ciudadano</t>
  </si>
  <si>
    <t>Crear Radicado 2024-04-12 10:03:00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</si>
  <si>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Crear Radicado 2024-04-12 10:18:29
Usuario: Atención de Usuario al Ciudadano
Dependencia: GESTIÓN ATENCIÓN AL USUARIO
Observación: Se radicó el documento de forma correcta mediante radicación email con los siguientes datos: Usuarios tramitadores: - Edgar Alexander Maya Lopez, Dependencia/s tramitadora/s: - EDUCACIÓN NACIONAL PARA BOMBEROS , Usuario creador: Atención de Usuario al Ciudadano</t>
  </si>
  <si>
    <t>Finalizar radicado 2024-05-30 10:38:54
Usuario: Santiago Gutierrez Mendoza
Dependencia: EDUCACIÓN NACIONAL PARA BOMBEROS
Observación: Se dio respuesta al peticionario mediante radicado de salida 2024-214-000519-1.</t>
  </si>
  <si>
    <r>
      <t> </t>
    </r>
    <r>
      <rPr>
        <sz val="11"/>
        <color rgb="FF333333"/>
        <rFont val="Roboto"/>
      </rPr>
      <t>Santiago Gutierrez Mendoza</t>
    </r>
  </si>
  <si>
    <t>2024-214-000519-1</t>
  </si>
  <si>
    <t>SE EVIDENCIA RESPUESTA Y ENVIO POR LA PLATAFORMA DE ORFEO</t>
  </si>
  <si>
    <t>Crear Radicado 2024-04-12 12:48:55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</si>
  <si>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Crear Radicado 2024-04-12 15:40:11
Usuario: Atención de Usuario al Ciudadano
Dependencia: GESTIÓN ATENCIÓN AL USUARIO
Observación: Se radicó el documento de forma correcta mediante radicación email con los siguientes datos: Usuarios tramitadores: - Andrés Fernando Muñoz Cabrera, Dependencia/s tramitadora/s: - FORTALECIMIENTO BOMBERIL PARA LA RESPUESTA, Usuario creador: Atención de Usuario al Ciudad</t>
  </si>
  <si>
    <t xml:space="preserve"> Crear Radicado 2024-04-12 16:16:51
Usuario: Atención de Usuario al Ciudadano
Dependencia: GESTIÓN ATENCIÓN AL USUARIO
Observación: Se radicó el documento de forma correcta mediante radicación email con los siguientes datos: Usuarios tramitadores: - Edgar Alexander Maya Lopez, Dependencia/s tramitadora/s: - EDUCACIÓN NACIONAL PARA BOMBEROS , Usuario creador: Atención de Usuario al Ciudadano</t>
  </si>
  <si>
    <t>Crear Radicado 2024-04-12 16:19:57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</si>
  <si>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Crear Radicado 2024-04-15 09:09:22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</si>
  <si>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Reasignar Radicado 2024-05-14 15:31:57
Usuario: Ronny Estiven Romero Velandia
Dependencia: FORMULACIÓN, ACTUALIZACIÓN ,ACOMPAÑAMINETO NORMATIVO Y OPERATIVO
Observación: Se reasignó el radicado al usuario: Nicolas Potes Rengifo con la siguiente observación: PARA SU TRÁ</t>
  </si>
  <si>
    <t>Finalizar radicado 2024-05-21 12:21:11
Usuario: Jiud Magnoly Gaviria Narvaez
Dependencia: FORTALECIMIENTO BOMBERIL PARA LA RESPUESTA
Observación: Se brinda respuesta vía email, y se hace traslado al cuerpo de bomberos de Villamaria.</t>
  </si>
  <si>
    <t>INCUMPLIMIENTO AL PROCEDIMIENTO INTERNO DE PQRSD POR NO CARGAR DOCUMENTO DE EVIDENCIA ENVIO DE RESPUESTA/ SI ENVIO RESPUESTA POR ORFEO</t>
  </si>
  <si>
    <t>Quindio</t>
  </si>
  <si>
    <t>GOBERNACIÓN DE QUINDIO</t>
  </si>
  <si>
    <t>Reasignar Radicado 2024-05-20 12:15:56
Usuario: Ronny Estiven Romero Velandia
Dependencia: FORMULACIÓN, ACTUALIZACIÓN ,ACOMPAÑAMINETO NORMATIVO Y OPERATIVO
Observación: Se reasignó el radicado al usuario: Nicolas Potes Rengifo con la siguiente observación: para su trámite</t>
  </si>
  <si>
    <t>Crear Radicado 2024-04-16 08:47:34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</si>
  <si>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Crear Radicado 2024-04-16 09:05:04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</si>
  <si>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Firmado físicamente 2024-05-24 13:02:34
Usuario: Alejandra Navia Ortiz
Dependencia: FORMULACIÓN, ACTUALIZACIÓN ,ACOMPAÑAMINETO NORMATIVO Y OPERATIVO
Observación: Se firmó físicamente el documento RESPUESTA 2024-114-001402-5</t>
  </si>
  <si>
    <t>SE ENCUENTRA CARGADA RESPUESTA TEMPORAL SIN NUMERO DE RADICADO NI FIRMA Y SE EVIDENCIA QUE ESTA CARGADO COMO FIRMADO FISICAMENTE LA SOLICITUD DEL PETICIONARIO</t>
  </si>
  <si>
    <t>Crear Radicado 2024-04-16 09:19:58
Usuario: Atención de Usuario al Ciudadano
Dependencia: GESTIÓN ATENCIÓN AL USUARIO
Observación: Se radicó el documento de forma correcta mediante radicación email con los siguientes datos: Usuarios tramitadores: - Lina Maria Marin Rodriguez, Dependencia/s tramitadora/s: - GESTIÓN TALENTO HUMANO, Usuario creador: Atención de Usuario al Ciudadano</t>
  </si>
  <si>
    <t>Crear Radicado 2024-04-16 09:49:39
Usuario: Atención de Usuario al Ciudadano
Dependencia: GESTIÓN ATENCIÓN AL USUARIO
Observación: Se radicó el documento de forma correcta mediante radicación email con los siguientes datos: Usuarios tramitadores: - Luis Fernando Vargas Campo, Dependencia/s tramitadora/s: - GESTIÓN CONTRACTUAL, Usuario creador: Atención de Usuario al Ciudadano</t>
  </si>
  <si>
    <t>Crear Radicado 2024-04-16 11:20:10
Usuario: Atención de Usuario al Ciudadano
Dependencia: GESTIÓN ATENCIÓN AL USUARIO
Observación: Se radicó el documento de forma correcta mediante radicación email con los siguientes datos: Usuarios tramitadores: - Rubén Darío Rincón Sanchez, Dependencia/s tramitadora/s: - INSPECCIÓN, VIGILANCIA Y CONTROL, Usuario creador: Atención de Usuario al Ciudadano</t>
  </si>
  <si>
    <t>Crear Radicado 2024-04-16 14:28:31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</si>
  <si>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Crear Radicado 2024-04-16 14:53:10
Usuario: Atención de Usuario al Ciudadano
Dependencia: GESTIÓN ATENCIÓN AL USUARIO
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t>
  </si>
  <si>
    <t>Gestión Talento Humano</t>
  </si>
  <si>
    <t>Crear Radicado 2024-04-16 16:08:27
Usuario: Atención de Usuario al Ciudadano
Dependencia: GESTIÓN ATENCIÓN AL USUARIO
Observación: Se radicó el documento de forma correcta mediante radicación email con los siguientes datos: Usuarios tramitadores: - Lina Maria Marin Rodriguez, Dependencia/s tramitadora/s: - GESTIÓN TALENTO HUMANO, Usuario creador: Atención de Usuario al Ciudadano</t>
  </si>
  <si>
    <t>Crear Radicado 2024-04-17 08:25:17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</si>
  <si>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Crear Radicado 2024-04-17 08:30:23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</si>
  <si>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Crear Radicado 2024-04-17 11:31:14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</si>
  <si>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Crear Radicado 2024-04-18 09:28:54
Usuario: Atención de Usuario al Ciudadano
Dependencia: GESTIÓN ATENCIÓN AL USUARIO
Observación: Se radicó el documento de forma correcta mediante radicación email con los siguientes datos: Usuarios tramitadores: - Luis Fernando Vargas Campo, Dependencia/s tramitadora/s: - GESTIÓN CONTRACTUAL, Usuario creador: Atención de Usuario al Ciudadano</t>
  </si>
  <si>
    <t>Crear Radicado 2024-04-18 11:49:34
Usuario: Atención de Usuario al Ciudadano
Dependencia: GESTIÓN ATENCIÓN AL USUARIO
Observación: Se radicó el documento de forma correcta mediante radicación email con los siguientes datos: Usuarios tramitadores: - Luis Fernando Vargas Campo, Dependencia/s tramitadora/s: - GESTIÓN CONTRACTUAL, Usuario creador: Atención de Usuario al Ciudadano</t>
  </si>
  <si>
    <t>Crear Radicado 2024-04-18 11:55:40
Usuario: Atención de Usuario al Ciudadano
Dependencia: GESTIÓN ATENCIÓN AL USUARIO
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t>
  </si>
  <si>
    <t>Finalizar radicado 2024-05-30 22:15:18
Usuario: Orlando Murillo Lopez
Dependencia: INSPECCIÓN, VIGILANCIA Y CONTROL
Observación: Se dio respuesta a la PQRS y se cargo documento firmado en el radicado de salida</t>
  </si>
  <si>
    <t>2024-215-000520-1</t>
  </si>
  <si>
    <t>Crear Radicado 2024-04-18 14:53:54
Usuario: Atención de Usuario al Ciudadano
Dependencia: GESTIÓN ATENCIÓN AL USUARIO
Observación: Se radicó el documento de forma correcta mediante radicación email con los siguientes datos: Usuarios tramitadores: - Luis Alberto Valencia Pulido, Dependencia/s tramitadora/s: - COORDINACIÓN OPERATIVA, Usuario creador: Atención de Usuario al Ciudadano</t>
  </si>
  <si>
    <t>Petición entre autoridades</t>
  </si>
  <si>
    <t>Reasignar Radicado 2024-05-10 10:43:56
Usuario: Rubén Darío Rincón Sanchez
Dependencia: INSPECCIÓN, VIGILANCIA Y CONTROL
Observación: Se reasignó el radicado al usuario: Orlando Murillo Lopez con la siguiente observación: Cordial saludo mi Capitán Murillo, por favor dar tramite a esta solicitud.</t>
  </si>
  <si>
    <t>Crear Radicado 2024-04-22 08:38:26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</si>
  <si>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Crear Radicado 2024-04-22 09:54:06
Usuario: Atención de Usuario al Ciudadano
Dependencia: GESTIÓN ATENCIÓN AL USUARIO
Observación: Se radicó el documento de forma correcta mediante radicación email con los siguientes datos: Usuarios tramitadores: - Luis Fernando Vargas Campo, Dependencia/s tramitadora/s: - GESTIÓN CONTRACTUAL, Usuario creador: Atención de Usuario al Ciudadano</t>
  </si>
  <si>
    <t>Crear Radicado 2024-04-22 10:29:34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</si>
  <si>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 xml:space="preserve"> Crear Radicado 2024-04-22 11:24:24
Usuario: Atención de Usuario al Ciudadano
Dependencia: GESTIÓN ATENCIÓN AL USUARIO
Observación: Se radicó el documento de forma correcta mediante radicación email con los siguientes datos: Usuarios tramitadores: - PROSPERO ANTONIO CARBONELL TANGARIFE, Dependencia/s tramitadora/s: - GESTIÓN JURÍDICA, Usuario creador: Atención de Usuario al Ciudadano</t>
  </si>
  <si>
    <t>Reasignar Radicado 2024-05-14 15:22:31
Usuario: Ronny Estiven Romero Velandia
Dependencia: FORMULACIÓN, ACTUALIZACIÓN ,ACOMPAÑAMINETO NORMATIVO Y OPERATIVO
Observación: Se reasignó el radicado al usuario: Jorge Enrique Restrepo Sanguino con la siguiente observación: PARA SU TRÁMITE</t>
  </si>
  <si>
    <t>Crear Radicado 2024-04-22 13:28:13
Usuario: Atención de Usuario al Ciudadano
Dependencia: GESTIÓN ATENCIÓN AL USUARIO
Observación: Se radicó el documento de forma correcta mediante radicación email con los siguientes datos: Usuarios tramitadores: - Luis Alberto Valencia Pulido, Dependencia/s tramitadora/s: - COORDINACIÓN OPERATIVA, Usuario creador: Atención de Usuario al Ciudadano</t>
  </si>
  <si>
    <t>Instituto Colombiano de Bienestar Familiar</t>
  </si>
  <si>
    <t>Crear Radicado 2024-04-22 13:50:22
Usuario: Atención de Usuario al Ciudadano
Dependencia: GESTIÓN ATENCIÓN AL USUARIO
Observación: Se radicó el documento de forma correcta mediante radicación email con los siguientes datos: Usuarios tramitadores: - Edgar Alexander Maya Lopez, Dependencia/s tramitadora/s: - EDUCACIÓN NACIONAL PARA BOMBEROS , Usuario creador: Atención de Usuario al Ciudadano</t>
  </si>
  <si>
    <t>Reasignar Radicado 2024-05-16 16:02:51
Usuario: Luis Alberto Valencia Pulido
Dependencia: COORDINACIÓN OPERATIVA
Observación: Se reasignó el radicado al usuario: Edgar Alexander Maya Lopez con la siguiente observación: se reasigna por competencia y para fines pertinentes</t>
  </si>
  <si>
    <t>Crear Radicado 2024-04-22 14:44:13
Usuario: Atención de Usuario al Ciudadano
Dependencia: GESTIÓN ATENCIÓN AL USUARIO
Observación: Se radicó el documento de forma correcta mediante radicación email con los siguientes datos: Usuarios tramitadores: - Rubén Darío Rincón Sanchez, Dependencia/s tramitadora/s: - INSPECCIÓN, VIGILANCIA Y CONTROL, Usuario creador: Atención de Usuario al Ciudadano</t>
  </si>
  <si>
    <t>Gestión Jurídica</t>
  </si>
  <si>
    <t>Crear Radicado 2024-04-22 14:49:46
Usuario: Atención de Usuario al Ciudadano
Dependencia: GESTIÓN ATENCIÓN AL USUARIO
Observación: Se radicó el documento de forma correcta mediante radicación email con los siguientes datos: Usuarios tramitadores: - PROSPERO ANTONIO CARBONELL TANGARIFE, Dependencia/s tramitadora/s: - GESTIÓN JURÍDICA, Usuario creador: Atención de Usuario al Ciudadano</t>
  </si>
  <si>
    <t>Crear Radicado 2024-04-22 15:11:25
Usuario: Atención de Usuario al Ciudadano
Dependencia: GESTIÓN ATENCIÓN AL USUARIO
Observación: Se radicó el documento de forma correcta mediante radicación email con los siguientes datos: Usuarios tramitadores: - Andrea Bibiana Castañeda Durán, Dependencia/s tramitadora/s: - FORMULACIÓN, ACTUALIZACIÓN ,ACOMPAÑAMINETO NORMATIVO Y OPERATIVO, Usuario creador: Atención de Usuario al Ciudadano</t>
  </si>
  <si>
    <t xml:space="preserve"> Reasignar Radicado 2024-05-29 14:10:18
Usuario: Ronny Estiven Romero Velandia
Dependencia: FORMULACIÓN, ACTUALIZACIÓN ,ACOMPAÑAMINETO NORMATIVO Y OPERATIVO
Observación: Se reasignó el radicado al usuario: Nicolas Potes Rengifo con la siguiente observación: para tramitar</t>
  </si>
  <si>
    <t>Gobernación del  Quindio</t>
  </si>
  <si>
    <t>Nicolas Potes Rengifo</t>
  </si>
  <si>
    <t>Crear Radicado 2024-04-23 08:28:49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</si>
  <si>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Reasignar Radicado 2024-05-14 15:27:40
Usuario: Ronny Estiven Romero Velandia
Dependencia: FORMULACIÓN, ACTUALIZACIÓN ,ACOMPAÑAMINETO NORMATIVO Y OPERATIVO
Observación: Se reasignó el radicado al usuario: Nicolas Potes Rengifo con la siguiente observación: PARA SU TRÁMITE
add Crear Radicado 2024-04-23 09:19:46</t>
  </si>
  <si>
    <t xml:space="preserve"> Crear Radicado 2024-04-23 09:32:51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</si>
  <si>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 xml:space="preserve"> Reasignar Radicado 2024-05-14 15:27:40
Usuario: Ronny Estiven Romero Velandia
Dependencia: FORMULACIÓN, ACTUALIZACIÓN ,ACOMPAÑAMINETO NORMATIVO Y OPERATIVO
Observación: Se reasignó el radicado al usuario: Nicolas Potes Rengifo con la siguiente observación: PARA SU TRÁMITE</t>
  </si>
  <si>
    <t>Reasignar Radicado 2024-05-14 15:32:49
Usuario: Ronny Estiven Romero Velandia
Dependencia: FORMULACIÓN, ACTUALIZACIÓN ,ACOMPAÑAMINETO NORMATIVO Y OPERATIVO
Observación: Se reasignó el radicado al usuario: Jorge Enrique Restrepo Sanguino con la siguiente observación: PARA SU TRÁMITE</t>
  </si>
  <si>
    <t>Crear Radicado 2024-04-23 12:33:21
Usuario: Atención de Usuario al Ciudadano
Dependencia: GESTIÓN ATENCIÓN AL USUARIO
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t>
  </si>
  <si>
    <t>Reasignar Radicado 2024-05-16 18:59:10
Usuario: Andrés Fernando Muñoz Cabrera
Dependencia: FORTALECIMIENTO BOMBERIL PARA LA RESPUESTA
Observación: Se reasignó el radicado al usuario: Jonathan Prieto con la siguiente observación: Se reasigna por competencia a Jhonatan Prieto, al ser proyecto del proceso de Infraestructura, el día 16/05/202</t>
  </si>
  <si>
    <t>Putumayo</t>
  </si>
  <si>
    <t>Finalizar radicado 2024-04-12 11:19:37
Usuario: Director General
Dependencia: DIRECCION GENERAL
Observación: ARCHIVO</t>
  </si>
  <si>
    <t>Crear Radicado 2024-04-23 15:36:34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</si>
  <si>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Reasignar Radicado 2024-05-14 15:37:45
Usuario: Ronny Estiven Romero Velandia
Dependencia: FORMULACIÓN, ACTUALIZACIÓN ,ACOMPAÑAMINETO NORMATIVO Y OPERATIVO
Observación: Se reasignó el radicado al usuario: Nicolas Potes Rengifo con la siguiente observación: PARA SU TRÁMITE</t>
  </si>
  <si>
    <t>FESTIVOS</t>
  </si>
  <si>
    <t>Crear Radicado 2024-04-24 10:10:18
Usuario: Atención de Usuario al Ciudadano
Dependencia: GESTIÓN ATENCIÓN AL USUARIO
Observación: Se radicó el documento de forma correcta mediante radicación email con los siguientes datos: Usuarios tramitadores: - Rubén Darío Rincón Sanchez, Dependencia/s tramitadora/s: - INSPECCIÓN, VIGILANCIA Y CONTROL, Usuario creador: Atención de Usuario al Ciudadano</t>
  </si>
  <si>
    <t>Reasignar Radicado 2024-05-14 15:24:21
Usuario: Ronny Estiven Romero Velandia
Dependencia: FORMULACIÓN, ACTUALIZACIÓN ,ACOMPAÑAMINETO NORMATIVO Y OPERATIVO
Observación: Se reasignó el radicado al usuario: Nicolas Potes Rengifo con la siguiente observación: PARA SU TRÁ</t>
  </si>
  <si>
    <t>Crear Radicado 2024-04-25 08:33:19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</si>
  <si>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Crear Radicado 2024-04-25 08:40:42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</si>
  <si>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Crear Radicado 2024-04-25 08:47:00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</si>
  <si>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Marisol Mora Bustos</t>
  </si>
  <si>
    <t>Crear Radicado 2024-04-25 11:25:41
Usuario: Atención de Usuario al Ciudadano
Dependencia: GESTIÓN ATENCIÓN AL USUARIO
Observación: Se radicó el documento de forma correcta mediante radicación email con los siguientes datos: Usuarios tramitadores: - Marisol Mora Bustos, Dependencia/s tramitadora/s: - GESTIÓN FINANCIERA, Usuario creador: Atención de Usuario al Ciudadano</t>
  </si>
  <si>
    <t>Crear Radicado 2024-04-25 11:34:01
Usuario: Atención de Usuario al Ciudadano
Dependencia: GESTIÓN ATENCIÓN AL USUARIO
Observación: Se radicó el documento de forma correcta mediante radicación email con los siguientes datos: Usuarios tramitadores: - Edgar Alexander Maya Lopez, Dependencia/s tramitadora/s: - EDUCACIÓN NACIONAL PARA BOMBEROS , Usuario creador: Atención de Usuario al Ciudadano</t>
  </si>
  <si>
    <t>Crear Radicado 2024-04-25 14:07:47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</si>
  <si>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Crear Radicado 2024-04-25 15:51:27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</si>
  <si>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Crear Radicado 2024-04-25 16:07:08
Usuario: Atención de Usuario al Ciudadano
Dependencia: GESTIÓN ATENCIÓN AL USUARIO
Observación: Se radicó el documento de forma correcta mediante radicación email con los siguientes datos: Usuarios tramitadores: - PROSPERO ANTONIO CARBONELL TANGARIFE, Dependencia/s tramitadora/s: - GESTIÓN JURÍDICA, Usuario creador: Atención de Usuario al Ciudadano</t>
  </si>
  <si>
    <t>Crear Radicado 2024-04-26 07:51:50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</si>
  <si>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Crear Radicado 2024-04-29 13:20:56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</si>
  <si>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Crear Radicado 2024-04-29 13:24:13
Usuario: Atención de Usuario al Ciudadano
Dependencia: GESTIÓN ATENCIÓN AL USUARIO
Observación: Se radicó el documento de forma correcta mediante radicación email con los siguientes datos: Usuarios tramitadores: - PROSPERO ANTONIO CARBONELL TANGARIFE - COMJURIDICA -- - Carlos Armando López Barrera - Angie Lizeth Cadena Ovalle, Dependencia/s tramitadora/s: - GESTIÓN JURÍDICA - GESTIÓN JURÍDICA - GESTIÓN JURÍDICA - GESTIÓN JURÍDICA, Usuario creador: Atención de Usuario al Ciudadano</t>
  </si>
  <si>
    <t>Alcaldía Municipal de Galapa</t>
  </si>
  <si>
    <t>Crear Radicado 2024-04-30 10:30:12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</si>
  <si>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Reasignar Radicado 2024-05-14 15:24:21
Usuario: Ronny Estiven Romero Velandia
Dependencia: FORMULACIÓN, ACTUALIZACIÓN ,ACOMPAÑAMINETO NORMATIVO Y OPERATIVO
Observación: Se reasignó el radicado al usuario: Nicolas Potes Rengifo con la siguiente observación: PARA SU TRÁMITE</t>
  </si>
  <si>
    <t>Reasignar Radicado 2024-05-14 15:27:06
Usuario: Ronny Estiven Romero Velandia
Dependencia: FORMULACIÓN, ACTUALIZACIÓN ,ACOMPAÑAMINETO NORMATIVO Y OPERATIVO
Observación: Se reasignó el radicado al usuario: Jorge Enrique Restrepo Sanguino con la siguiente observación: PARA SU TRÁMITE</t>
  </si>
  <si>
    <t>Crear Radicado 2024-04-30 16:20:28
Usuario: Atención de Usuario al Ciudadano
Dependencia: GESTIÓN ATENCIÓN AL USUARIO
Observación: Se radicó el documento de forma correcta mediante radicación email con los siguientes datos: Usuarios tramitadores: - Edwin Alfonso Zamora Oyola, Dependencia/s tramitadora/s: - GESTIÓN DE TECNOLOGÍA E INFORMÁTICA, Usuario creador: Atención de Usuario al Ciudadano</t>
  </si>
  <si>
    <t>Crear Radicado 2024-04-30 16:46:59
Usuario: Atención de Usuario al Ciudadano
Dependencia: GESTIÓN ATENCIÓN AL USUARIO
Observación: Se radicó el documento de forma correcta mediante radicación email con los siguientes datos: Usuarios tramitadores: - Lina Maria Marin Rodriguez, Dependencia/s tramitadora/s: - GESTIÓN TALENTO HUMANO, Usuario creador: Atención de Usuario al Ciudadano</t>
  </si>
  <si>
    <t xml:space="preserve"> Reasignar Radicado 2024-05-14 15:27:06
Usuario: Ronny Estiven Romero Velandia
Dependencia: FORMULACIÓN, ACTUALIZACIÓN ,ACOMPAÑAMINETO NORMATIVO Y OPERATIVO
Observación: Se reasignó el radicado al usuario: Jorge Enrique Restrepo Sanguino con la siguiente observación: PARA SU TRÁMITE</t>
  </si>
  <si>
    <t xml:space="preserve"> Reasignar Radicado 2024-05-14 15:39:07
Usuario: Luis Alberto Valencia Pulido
Dependencia: COORDINACIÓN OPERATIVA
Observación: Se reasignó el radicado al usuario: Edgar Alexander Maya Lopez con la siguiente observación: se reasigna por competencia</t>
  </si>
  <si>
    <t>Finalizar radicado 2024-05-20 12:05:45
Usuario: Andrés Fernando Muñoz Cabrera
Dependencia: FORTALECIMIENTO BOMBERIL PARA LA RESPUESTA
Observación: Se archiva por ser documento informativo el día 20/05/2024</t>
  </si>
  <si>
    <t>Crear Radicado 2024-04-03 15:02:00
Usuario: Atención de Usuario al Ciudadano
Dependencia: GESTIÓN ATENCIÓN AL USUARIO
Observación: Se radicó el documento de forma correcta mediante radicación email con los siguientes datos: Usuarios tramitadores: - Luis Fernando Vargas Campo, Dependencia/s tramitadora/s: - GESTIÓN CONTRACTUAL, Usuario creador: Atención de Usuario al Ciudadano</t>
  </si>
  <si>
    <t>Crear Radicado 2024-04-03 15:07:55
Usuario: Atención de Usuario al Ciudadano
Dependencia: GESTIÓN ATENCIÓN AL USUARIO
Observación: Se radicó el documento de forma correcta mediante radicación email con los siguientes datos: Usuarios tramitadores: - Luis Alberto Valencia Pulido, Dependencia/s tramitadora/s: - COORDINACIÓN OPERATIVA, Usuario creador: Atención de Usuario al Ciudadano</t>
  </si>
  <si>
    <t>Crear Radicado 2024-04-04 09:13:25
Usuario: Atención de Usuario al Ciudadano
Dependencia: GESTIÓN ATENCIÓN AL USUARIO
Observación: Se radicó el documento de forma correcta mediante radicación email con los siguientes datos: Usuarios tramitadores: - Luis Fernando Vargas Campo, Dependencia/s tramitadora/s: - GESTIÓN CONTRACTUAL, Usuario creador: Atención de Usuario al Ciudadano</t>
  </si>
  <si>
    <t>Crear Radicado 2024-04-16 12:37:48
Usuario: Atención de Usuario al Ciudadano
Dependencia: GESTIÓN ATENCIÓN AL USUARIO
Observación: Se radicó el documento de forma correcta mediante radicación email con los siguientes datos: Usuarios tramitadores: - Luis Fernando Vargas Campo, Dependencia/s tramitadora/s: - GESTIÓN CONTRACTUAL, Usuario creador: Atención de Usuario al Ciudadano</t>
  </si>
  <si>
    <t>Reasignar Radicado 2024-05-14 15:19:54
Usuario: Ronny Estiven Romero Velandia
Dependencia: FORMULACIÓN, ACTUALIZACIÓN ,ACOMPAÑAMINETO NORMATIVO Y OPERATIVO
Observación: Se reasignó el radicado al usuario: Andrea Bibiana Castañeda Durán con la siguiente observación: tramitar</t>
  </si>
  <si>
    <t>Crear Radicado 2024-04-23 14:38:13
Usuario: Atención de Usuario al Ciudadano
Dependencia: GESTIÓN ATENCIÓN AL USUARIO
Observación: Se radicó el documento de forma correcta mediante radicación email con los siguientes datos: Usuarios tramitadores: - Lina Maria Marin Rodriguez, Dependencia/s tramitadora/s: - GESTIÓN TALENTO HUMANO, Usuario creador: Atención de Usuario al Ciudadano</t>
  </si>
  <si>
    <t>Crear Radicado 2024-04-23 17:12:40
Usuario: Atención de Usuario al Ciudadano
Dependencia: GESTIÓN ATENCIÓN AL USUARIO
Observación: Se radicó el documento de forma correcta mediante radicación email con los siguientes datos: Usuarios tramitadores: - Luis Fernando Vargas Campo, Dependencia/s tramitadora/s: - GESTIÓN CONTRACTUAL, Usuario creador: Atención de Usuario al Ciudadano</t>
  </si>
  <si>
    <t>Firmado físicamente 2024-05-27 10:39:34
Usuario: Alejandra Navia Ortiz
Dependencia: FORMULACIÓN, ACTUALIZACIÓN ,ACOMPAÑAMINETO NORMATIVO Y OPERATIVO
Observación: Se firmó físicamente el documento 2024-114-000194-2 JORGE NUÑEZ CIRCULAR</t>
  </si>
  <si>
    <t>2024-211-000484-1</t>
  </si>
  <si>
    <t>Crear Radicado 2024-04-30 16:54:16
Usuario: Atención de Usuario al Ciudadano
Dependencia: GESTIÓN ATENCIÓN AL USUARIO
Observación: Se radicó el documento de forma correcta mediante radicación email con los siguientes datos: Usuarios tramitadores: - Luis Fernando Vargas Campo, Dependencia/s tramitadora/s: - GESTIÓN CONTRACTUAL, Usuario creador: Atención de Usuario al Ciudadano</t>
  </si>
  <si>
    <t>Reasignar Radicado 2024-04-25 16:12:36
Usuario: Atención de Usuario al Ciudadano
Dependencia: GESTIÓN ATENCIÓN AL USUARIO
Observación: Se reasignó el radicado al usuario: Edgar Alexander Maya Lopez con la siguiente observación: PARA SU INFORMACIÓN Y FINES PERTINENTES</t>
  </si>
  <si>
    <t xml:space="preserve"> Reasignar Radicado 2024-04-10 11:57:53
Usuario: PROSPERO ANTONIO CARBONELL TANGARIFE
Dependencia: GESTIÓN JURÍDICA
Observación: Se reasignó el radicado al usuario: Lina Maria Marin Rodriguez con la siguiente observación: Por tratarse de asuntos relacionados a Hojas de Vidas de funcionarios de la entidad y Manuales de Funciones, se remite al área de Talento Humano.</t>
  </si>
  <si>
    <t>Reasignar Radicado 2024-04-03 12:21:08
Usuario: PROSPERO ANTONIO CARBONELL TANGARIFE
Dependencia: GESTIÓN JURÍDICA
Observación: Se reasignó el radicado al usuario: Luis Fernando Vargas Campo con la siguiente observación: Por tratarse de temas relacionados a la ejecución presupuestal, se remite a la dependencia competente.</t>
  </si>
  <si>
    <t>Reasignar Radicado 2024-04-15 10:49:29
Usuario: PROSPERO ANTONIO CARBONELL TANGARIFE
Dependencia: GESTIÓN JURÍDICA
Observación: Se reasignó el radicado al usuario: Juan Carlos Fontalvo Vera con la siguiente observación: Por tratrse de una función asignada a la Señora Directora General de la UAE-DNBC, se remite a su Despacho.</t>
  </si>
  <si>
    <t>Reasignar Radicado 2024-05-09 09:05:40
Usuario: Director General
Dependencia: DIRECCION GENERAL
Observación: Se reasignó el radicado al usuario: Juan Carlos Fontalvo Vera con la siguiente observación: por ser de su competencia</t>
  </si>
  <si>
    <t>JUZGADO DOCE CIVIL DEL CIRCUITO DE BOGOTA</t>
  </si>
  <si>
    <t xml:space="preserve"> Finalizar radicado 2024-05-23 16:58:22
Usuario: Andrés Fernando Muñoz Cabrera
Dependencia: FORTALECIMIENTO BOMBERIL PARA LA RESPUESTA
Observación: No requiere respusta</t>
  </si>
  <si>
    <t>INFORMA QUE NO REQUIERE RESPUEST,A PERO SE EVIDENCIA DOCUMENTO WORD COMO RESPUESTA CARGADO SIN FIRMA</t>
  </si>
  <si>
    <t>Correo Físico</t>
  </si>
  <si>
    <t>Crear Radicado 2024-04-03 11:30:16
Usuario: Atención de Usuario al Ciudadano
Dependencia: GESTIÓN ATENCIÓN AL USUARIO
Observación: Se radicó el documento de forma correcta, Autorización de envío de correo: No con los siguientes datos: Usuarios tramitadores: - Edgar Alexander Maya Lopez, Dependencia/s tramitadora/s: - EDUCACIÓN NACIONAL PARA BOMBEROS , Usuario creador: Atención de Usuario al Ciudadano</t>
  </si>
  <si>
    <t>Crear Radicado 2024-04-03 12:29:44
Usuario: Atención de Usuario al Ciudadano
Dependencia: GESTIÓN ATENCIÓN AL USUARIO
Observación: Se radicó el documento de forma correcta, Autorización de envío de correo: No con los siguientes datos: Usuarios tramitadores: - Andrés Fernando Muñoz Cabrera, Dependencia/s tramitadora/s: - FORTALECIMIENTO BOMBERIL PARA LA RESPUESTA, Usuario creador: Atención de Usuario al Ciudadano</t>
  </si>
  <si>
    <t>Reasignar Radicado 2024-05-21 09:28:12
Usuario: Andrés Fernando Muñoz Cabrera
Dependencia: FORTALECIMIENTO BOMBERIL PARA LA RESPUESTA
Observación: Se reasignó el radicado al usuario: Jonathan Prieto con la siguiente observación: Se reasigna por competencia a Jhonatan Prieto, al ser proyecto del proceso de Infraestructura, el día 21/05/202</t>
  </si>
  <si>
    <t>inalizar radicado 2024-05-22 12:29:16
Usuario: Andrés Fernando Muñoz Cabrera
Dependencia: FORTALECIMIENTO BOMBERIL PARA LA RESPUESTA
Observación: Respuesta enviada el día 22/05/2024 a través de la plataforma, con oficio de salida No. 2024-000000577</t>
  </si>
  <si>
    <t>2024-213-000482-1</t>
  </si>
  <si>
    <t>Crear Radicado 2024-04-12 08:16:43
Usuario: Atención de Usuario al Ciudadano
Dependencia: GESTIÓN ATENCIÓN AL USUARIO
Observación: Se radicó el documento de forma correcta, Autorización de envío de correo: No con los siguientes datos: Usuarios tramitadores: - PROSPERO ANTONIO CARBONELL TANGARIFE, Dependencia/s tramitadora/s: - GESTIÓN JURÍDICA, Usuario creador: Atención de Usuario al Ciudadano</t>
  </si>
  <si>
    <t>Crear Radicado 2024-04-16 12:15:00
Usuario: Atención de Usuario al Ciudadano
Dependencia: GESTIÓN ATENCIÓN AL USUARIO
Observación: Se radicó el documento de forma correcta con los siguientes datos: Usuarios tramitadores: - Jonathan Prieto, Dependencia/s tramitadora/s: - FORTALECIMIENTO BOMBERIL PARA LA RESPUESTA, Usuario creador: Atención de Usuario al Ciudadano</t>
  </si>
  <si>
    <t>Crear Radicado 2024-04-18 11:25:48
Usuario: Atención de Usuario al Ciudadano
Dependencia: GESTIÓN ATENCIÓN AL USUARIO
Observación: Se radicó el documento de forma correcta con los siguientes datos: Usuarios tramitadores: - Jonathan Prieto, Dependencia/s tramitadora/s: - FORTALECIMIENTO BOMBERIL PARA LA RESPUESTA, Usuario creador: Atención de Usuario al Ciudadano</t>
  </si>
  <si>
    <t>Crear Radicado 2024-04-25 12:21:40
Usuario: Atención de Usuario al Ciudadano
Dependencia: GESTIÓN ATENCIÓN AL USUARIO
Observación: Se radicó el documento de forma correcta con los siguientes datos: Usuarios tramitadores: - Jonathan Prieto, Dependencia/s tramitadora/s: - FORTALECIMIENTO BOMBERIL PARA LA RESPUESTA, Usuario creador: Atención de Usuario al Ciudadano</t>
  </si>
  <si>
    <t>Adjuntar anexo al radicado 2024-04-23 16:57:46
Usuario: Adriana Moreno Roncancio
Dependencia: PLANEACIÓN ESTRATEGICA
Observación: Se realizó la carga del siguiente documento: 2024-114-001415-5-8.docx, con el nombre de: print envio insumo DP HS PALOMA VALENCIA.docx, y su descripción: EVIDENCIA ENVIO INSUMOS</t>
  </si>
  <si>
    <t>Planeación Estrategica</t>
  </si>
  <si>
    <t>WORD</t>
  </si>
  <si>
    <t>LA RESPUESTA NO REQUERIA FIRMA AL DOCUMENTO POR SER INSUMO PARA LA MISMA</t>
  </si>
  <si>
    <t>Adjuntar anexo al radicado 2024-04-24 15:31:36
Usuario: Luis Alberto Valencia Pulido
Dependencia: COORDINACIÓN OPERATIVA
Observación: Se realizó la carga del siguiente documento: 2024-114-001110-5-9.pdf, con el nombre de: RESPUESTA SAN JACINTO BOLIVAR.pdf, y su descripción: documento con firma</t>
  </si>
  <si>
    <t>Adjuntar anexo al radicado 2024-04-17 12:03:17
Usuario: Juan Carlos Fontalvo Vera
Dependencia: DIRECCION GENERAL
Observación: Se realizó la carga del siguiente documento: 2024-114-001392-5-9.pdf, con el nombre de: respuesta accion de tutela adriana moreno.pdf, y su descripción: DOCUEMNTO RESPUESTA ACCION DE TUTELA PRESENTADA POR ADRIANA MORENO</t>
  </si>
  <si>
    <t>2024-114-001392-5-9</t>
  </si>
  <si>
    <t>No cuenta con evidencia de envío ni firma del documento y en las observaciones de trazabilidad del orfeo se evidencia otro número de radicado para la salida</t>
  </si>
  <si>
    <t>Documento firmado, no cuenta con evidencia de envío</t>
  </si>
  <si>
    <t>Crear Radicado 2024-04-08 16:27:45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</si>
  <si>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 xml:space="preserve"> Reasignar Radicado 2024-04-03 11:56:57
Usuario: PROSPERO ANTONIO CARBONELL TANGARIFE
Dependencia: GESTIÓN JURÍDICA
Observación: Se reasignó el radicado al usuario: Nallivy Consuelo Noy Copete con la siguiente observación: Por tratarse de asuntos relacionados a esa área, se remite para lo de su competencia y demás fines pertinentes.</t>
  </si>
  <si>
    <t>SE EVIDENCIA QUE FUE ASIGNADO A UNA CONTRATISTA QUE NO LABORA EN LA ENTIDAD</t>
  </si>
  <si>
    <t>No se adjunta documento de repsuesta con firmas</t>
  </si>
  <si>
    <t>La PQRSD, amerita repsuesta</t>
  </si>
  <si>
    <t>Se pone como vencida ya que no se puede evidenciar el documento de repsuesta. No hay numero asociado</t>
  </si>
  <si>
    <t>Entidad bomberil</t>
  </si>
  <si>
    <t>Subdirección Estratégica y de Coordinación Bomberil</t>
  </si>
  <si>
    <t>Petición de intéres general</t>
  </si>
  <si>
    <t>Petición de intéres particular</t>
  </si>
  <si>
    <t>Petición documentos o información pública</t>
  </si>
  <si>
    <t>Vencida</t>
  </si>
  <si>
    <t>No se evidencia de respuesta con firmas</t>
  </si>
  <si>
    <t>Dirección general</t>
  </si>
  <si>
    <t>Extemporánea</t>
  </si>
  <si>
    <t>Cumplida</t>
  </si>
  <si>
    <t>Etiquetas de fila</t>
  </si>
  <si>
    <t>Total general</t>
  </si>
  <si>
    <t>Cuenta de Canal Oficial de Entrada</t>
  </si>
  <si>
    <t>Cuenta de Servicio de Entrada</t>
  </si>
  <si>
    <t>Cuenta de Departamento</t>
  </si>
  <si>
    <t>Cuenta de Naturaleza jurídica del peticionario</t>
  </si>
  <si>
    <t>Cuenta de Tema de Consulta</t>
  </si>
  <si>
    <t>Cuenta de Área</t>
  </si>
  <si>
    <t>Cuenta de Tipo de petición</t>
  </si>
  <si>
    <t>Cuenta de Estado</t>
  </si>
  <si>
    <t>PROMEDIO</t>
  </si>
  <si>
    <t>EVOLUCION PQRSD</t>
  </si>
  <si>
    <t>ABRIL</t>
  </si>
  <si>
    <t>MARZO</t>
  </si>
  <si>
    <t>FEBRERO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</si>
</sst>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C0A]d\-mmm\-yy;@"/>
    <numFmt numFmtId="165" formatCode="dd\-mm\-yy;@"/>
    <numFmt numFmtId="166" formatCode="dd/mm/yy;@"/>
  </numFmts>
  <fonts count="10">
    <font>
      <sz val="11"/>
      <name val="Calibri"/>
    </font>
    <font>
      <b/>
      <sz val="12"/>
      <color theme="0"/>
      <name val="Arial"/>
      <family val="2"/>
    </font>
    <font>
      <b/>
      <sz val="11"/>
      <color theme="0"/>
      <name val="Calibri"/>
      <family val="2"/>
    </font>
    <font>
      <sz val="11"/>
      <name val="Calibri"/>
      <family val="2"/>
    </font>
    <font>
      <sz val="11"/>
      <color rgb="FF212529"/>
      <name val="Roboto"/>
    </font>
    <font>
      <sz val="11"/>
      <color rgb="FF212529"/>
      <name val="Calibri"/>
      <family val="2"/>
    </font>
    <font>
      <sz val="11"/>
      <color rgb="FF333333"/>
      <name val="Roboto"/>
    </font>
    <font>
      <b/>
      <sz val="18"/>
      <name val="Calibri"/>
      <family val="2"/>
    </font>
    <font>
      <sz val="16"/>
      <name val="Tahoma"/>
      <family val="2"/>
    </font>
    <font>
      <sz val="14"/>
      <name val="Arial"/>
      <family val="2"/>
    </font>
  </fonts>
  <fills count="13">
    <fill>
      <patternFill patternType="none"/>
    </fill>
    <fill>
      <patternFill patternType="gray125"/>
    </fill>
    <fill>
      <patternFill patternType="solid">
        <fgColor theme="3" tint="9.9978637043366805E-2"/>
        <bgColor indexed="64"/>
      </patternFill>
    </fill>
    <fill>
      <patternFill patternType="solid">
        <fgColor rgb="FFFFFF00"/>
        <bgColor indexed="64"/>
      </patternFill>
    </fill>
    <fill>
      <patternFill patternType="solid">
        <fgColor theme="0"/>
        <bgColor indexed="64"/>
      </patternFill>
    </fill>
    <fill>
      <patternFill patternType="solid">
        <fgColor rgb="FFC00000"/>
        <bgColor indexed="64"/>
      </patternFill>
    </fill>
    <fill>
      <patternFill patternType="solid">
        <fgColor theme="9"/>
        <bgColor indexed="64"/>
      </patternFill>
    </fill>
    <fill>
      <patternFill patternType="solid">
        <fgColor rgb="FFFFC00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bgColor indexed="64"/>
      </patternFill>
    </fill>
    <fill>
      <patternFill patternType="solid">
        <fgColor theme="5" tint="-0.249977111117893"/>
        <bgColor indexed="64"/>
      </patternFill>
    </fill>
    <fill>
      <patternFill patternType="solid">
        <fgColor theme="8"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1">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2" fillId="2" borderId="0" xfId="0" applyFont="1" applyFill="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14" fontId="8" fillId="4" borderId="1" xfId="0" applyNumberFormat="1" applyFont="1" applyFill="1" applyBorder="1" applyAlignment="1">
      <alignment horizontal="center" vertical="center"/>
    </xf>
    <xf numFmtId="0" fontId="0" fillId="0" borderId="0" xfId="0" applyFont="1" applyFill="1" applyBorder="1" applyAlignment="1">
      <alignment horizontal="center" vertical="center"/>
    </xf>
    <xf numFmtId="165" fontId="1" fillId="2" borderId="1" xfId="0" applyNumberFormat="1" applyFont="1" applyFill="1" applyBorder="1" applyAlignment="1">
      <alignment horizontal="center" vertical="center" wrapText="1"/>
    </xf>
    <xf numFmtId="165" fontId="0" fillId="0" borderId="0" xfId="0" applyNumberFormat="1" applyAlignment="1">
      <alignment horizontal="center" vertical="center" wrapText="1"/>
    </xf>
    <xf numFmtId="0" fontId="3" fillId="5"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3" fillId="4" borderId="1" xfId="0" applyFont="1" applyFill="1" applyBorder="1" applyAlignment="1">
      <alignment horizontal="center" vertical="center" wrapText="1"/>
    </xf>
    <xf numFmtId="165" fontId="0" fillId="4" borderId="1" xfId="0" applyNumberFormat="1" applyFont="1" applyFill="1" applyBorder="1" applyAlignment="1">
      <alignment horizontal="center" vertical="center" wrapText="1"/>
    </xf>
    <xf numFmtId="166" fontId="5" fillId="4" borderId="1" xfId="0" applyNumberFormat="1" applyFont="1" applyFill="1" applyBorder="1" applyAlignment="1">
      <alignment horizontal="center" vertical="center"/>
    </xf>
    <xf numFmtId="14"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3" fillId="7" borderId="1" xfId="0" applyFont="1" applyFill="1" applyBorder="1" applyAlignment="1">
      <alignment horizontal="center" vertical="center" wrapText="1"/>
    </xf>
    <xf numFmtId="0" fontId="0" fillId="4" borderId="0" xfId="0" applyFill="1" applyBorder="1" applyAlignment="1">
      <alignment wrapText="1"/>
    </xf>
    <xf numFmtId="0" fontId="3" fillId="4" borderId="0" xfId="0" applyFont="1" applyFill="1" applyBorder="1" applyAlignment="1">
      <alignment wrapText="1"/>
    </xf>
    <xf numFmtId="0" fontId="0" fillId="4" borderId="0" xfId="0" applyFill="1" applyBorder="1" applyAlignment="1">
      <alignment horizontal="center" vertical="center" wrapText="1"/>
    </xf>
    <xf numFmtId="165" fontId="0" fillId="4" borderId="0" xfId="0" applyNumberFormat="1" applyFill="1" applyBorder="1" applyAlignment="1">
      <alignment horizontal="center" vertical="center" wrapText="1"/>
    </xf>
    <xf numFmtId="0" fontId="9" fillId="4" borderId="0" xfId="0" applyFont="1" applyFill="1" applyBorder="1" applyAlignment="1">
      <alignment vertical="center"/>
    </xf>
    <xf numFmtId="0" fontId="0" fillId="4" borderId="0" xfId="0" applyFont="1" applyFill="1" applyBorder="1" applyAlignment="1">
      <alignment horizontal="center" vertical="center"/>
    </xf>
    <xf numFmtId="0" fontId="3" fillId="4" borderId="1" xfId="0" applyFont="1" applyFill="1" applyBorder="1" applyAlignment="1">
      <alignment wrapText="1"/>
    </xf>
    <xf numFmtId="0" fontId="0" fillId="4"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0" xfId="0" applyFont="1" applyFill="1" applyBorder="1" applyAlignment="1">
      <alignment horizontal="center" vertical="center" wrapText="1"/>
    </xf>
    <xf numFmtId="0" fontId="5" fillId="4" borderId="1" xfId="0" applyFont="1" applyFill="1" applyBorder="1" applyAlignment="1">
      <alignment horizontal="center" vertical="center"/>
    </xf>
    <xf numFmtId="22" fontId="3" fillId="4" borderId="1"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166" fontId="3" fillId="4" borderId="1" xfId="0" applyNumberFormat="1"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3" fillId="4" borderId="4" xfId="0" applyFont="1" applyFill="1" applyBorder="1" applyAlignment="1">
      <alignment horizontal="center" vertical="center" wrapText="1"/>
    </xf>
    <xf numFmtId="165" fontId="0" fillId="4" borderId="4" xfId="0" applyNumberFormat="1" applyFont="1" applyFill="1" applyBorder="1" applyAlignment="1">
      <alignment horizontal="center" vertical="center" wrapText="1"/>
    </xf>
    <xf numFmtId="14" fontId="0" fillId="4" borderId="4" xfId="0" applyNumberFormat="1" applyFill="1" applyBorder="1" applyAlignment="1">
      <alignment horizontal="center" vertical="center" wrapText="1"/>
    </xf>
    <xf numFmtId="0" fontId="0" fillId="4" borderId="1" xfId="0" applyFill="1" applyBorder="1" applyAlignment="1">
      <alignment wrapText="1"/>
    </xf>
    <xf numFmtId="22" fontId="0" fillId="4" borderId="1" xfId="0" applyNumberFormat="1" applyFill="1" applyBorder="1" applyAlignment="1">
      <alignment horizontal="center" vertical="center" wrapText="1"/>
    </xf>
    <xf numFmtId="14" fontId="0" fillId="4" borderId="0" xfId="0" applyNumberFormat="1" applyFill="1" applyAlignment="1">
      <alignment horizontal="center" vertical="center" wrapText="1"/>
    </xf>
    <xf numFmtId="0" fontId="3" fillId="4" borderId="4" xfId="0" applyFont="1" applyFill="1" applyBorder="1" applyAlignment="1">
      <alignment wrapText="1"/>
    </xf>
    <xf numFmtId="0" fontId="3" fillId="4" borderId="4" xfId="0" applyFont="1" applyFill="1" applyBorder="1" applyAlignment="1">
      <alignment horizontal="center" vertical="center"/>
    </xf>
    <xf numFmtId="0" fontId="0" fillId="6" borderId="4" xfId="0" applyFill="1" applyBorder="1" applyAlignment="1">
      <alignment horizontal="center" vertical="center" wrapText="1"/>
    </xf>
    <xf numFmtId="0" fontId="0" fillId="4" borderId="4" xfId="0" applyFill="1" applyBorder="1" applyAlignment="1">
      <alignment wrapText="1"/>
    </xf>
    <xf numFmtId="0" fontId="3" fillId="4" borderId="4"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0" fillId="3" borderId="0" xfId="0" applyFill="1" applyAlignment="1">
      <alignment horizontal="center" vertical="center"/>
    </xf>
    <xf numFmtId="10" fontId="0" fillId="0" borderId="0" xfId="0" applyNumberFormat="1" applyAlignment="1">
      <alignment horizontal="center" vertical="center"/>
    </xf>
    <xf numFmtId="0" fontId="0" fillId="0" borderId="0" xfId="0" pivotButton="1" applyAlignment="1">
      <alignment horizontal="center" vertical="center" wrapText="1"/>
    </xf>
    <xf numFmtId="0" fontId="0" fillId="0" borderId="0" xfId="0" applyNumberFormat="1" applyAlignment="1">
      <alignment horizontal="center" vertical="center" wrapText="1"/>
    </xf>
    <xf numFmtId="0" fontId="0" fillId="3" borderId="0" xfId="0" applyNumberFormat="1" applyFill="1" applyAlignment="1">
      <alignment horizontal="center" vertical="center" wrapText="1"/>
    </xf>
    <xf numFmtId="0" fontId="0" fillId="0" borderId="1" xfId="0" applyNumberFormat="1" applyBorder="1" applyAlignment="1">
      <alignment horizontal="center" vertical="center" wrapText="1"/>
    </xf>
    <xf numFmtId="10" fontId="0" fillId="0" borderId="1" xfId="0" applyNumberFormat="1" applyBorder="1" applyAlignment="1">
      <alignment horizontal="center" vertical="center"/>
    </xf>
    <xf numFmtId="0" fontId="3" fillId="8" borderId="1" xfId="0" applyFont="1" applyFill="1" applyBorder="1" applyAlignment="1">
      <alignment horizontal="center" vertical="center" wrapText="1"/>
    </xf>
    <xf numFmtId="0" fontId="3" fillId="8" borderId="1" xfId="0" applyNumberFormat="1" applyFont="1" applyFill="1" applyBorder="1" applyAlignment="1">
      <alignment horizontal="center" vertical="center" wrapText="1"/>
    </xf>
    <xf numFmtId="10" fontId="3" fillId="8" borderId="1" xfId="0" applyNumberFormat="1" applyFont="1" applyFill="1" applyBorder="1" applyAlignment="1">
      <alignment horizontal="center" vertical="center"/>
    </xf>
    <xf numFmtId="0" fontId="0" fillId="10" borderId="1" xfId="0" applyFill="1" applyBorder="1" applyAlignment="1">
      <alignment horizontal="center" vertical="center" wrapText="1"/>
    </xf>
    <xf numFmtId="0" fontId="0" fillId="10" borderId="1" xfId="0" applyNumberFormat="1" applyFill="1" applyBorder="1" applyAlignment="1">
      <alignment horizontal="center" vertical="center" wrapText="1"/>
    </xf>
    <xf numFmtId="10" fontId="0" fillId="10" borderId="1" xfId="0" applyNumberFormat="1" applyFill="1" applyBorder="1" applyAlignment="1">
      <alignment horizontal="center" vertical="center"/>
    </xf>
    <xf numFmtId="0" fontId="0" fillId="9" borderId="1" xfId="0" applyFill="1" applyBorder="1" applyAlignment="1">
      <alignment horizontal="center" vertical="center" wrapText="1"/>
    </xf>
    <xf numFmtId="0" fontId="0" fillId="9" borderId="1" xfId="0" applyNumberFormat="1" applyFill="1" applyBorder="1" applyAlignment="1">
      <alignment horizontal="center" vertical="center" wrapText="1"/>
    </xf>
    <xf numFmtId="10" fontId="0" fillId="9" borderId="1" xfId="0" applyNumberFormat="1" applyFill="1" applyBorder="1" applyAlignment="1">
      <alignment horizontal="center" vertical="center"/>
    </xf>
    <xf numFmtId="0" fontId="0" fillId="11" borderId="1" xfId="0" applyFill="1" applyBorder="1" applyAlignment="1">
      <alignment horizontal="center" vertical="center" wrapText="1"/>
    </xf>
    <xf numFmtId="0" fontId="0" fillId="11" borderId="1" xfId="0" applyNumberFormat="1" applyFill="1" applyBorder="1" applyAlignment="1">
      <alignment horizontal="center" vertical="center" wrapText="1"/>
    </xf>
    <xf numFmtId="10" fontId="0" fillId="11" borderId="1" xfId="0" applyNumberFormat="1" applyFill="1" applyBorder="1" applyAlignment="1">
      <alignment horizontal="center" vertical="center"/>
    </xf>
    <xf numFmtId="0" fontId="0" fillId="12" borderId="1" xfId="0" applyFill="1" applyBorder="1" applyAlignment="1">
      <alignment horizontal="center" vertical="center" wrapText="1"/>
    </xf>
    <xf numFmtId="0" fontId="0" fillId="12" borderId="1" xfId="0" applyNumberFormat="1" applyFill="1" applyBorder="1" applyAlignment="1">
      <alignment horizontal="center" vertical="center" wrapText="1"/>
    </xf>
    <xf numFmtId="10" fontId="0" fillId="12" borderId="1" xfId="0" applyNumberFormat="1" applyFill="1" applyBorder="1" applyAlignment="1">
      <alignment horizontal="center" vertical="center"/>
    </xf>
    <xf numFmtId="0" fontId="3" fillId="0" borderId="0" xfId="0" applyFont="1"/>
    <xf numFmtId="0" fontId="2" fillId="2" borderId="0" xfId="0" applyFont="1" applyFill="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cellXfs>
  <cellStyles count="1">
    <cellStyle name="Normal" xfId="0" builtinId="0"/>
  </cellStyles>
  <dxfs count="251">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fill>
        <patternFill patternType="solid">
          <bgColor theme="8" tint="0.79998168889431442"/>
        </patternFill>
      </fill>
    </dxf>
    <dxf>
      <fill>
        <patternFill patternType="solid">
          <bgColor theme="8" tint="0.79998168889431442"/>
        </patternFill>
      </fill>
    </dxf>
    <dxf>
      <fill>
        <patternFill patternType="solid">
          <bgColor theme="5" tint="-0.249977111117893"/>
        </patternFill>
      </fill>
    </dxf>
    <dxf>
      <fill>
        <patternFill patternType="solid">
          <bgColor theme="5" tint="-0.249977111117893"/>
        </patternFill>
      </fill>
    </dxf>
    <dxf>
      <fill>
        <patternFill patternType="solid">
          <bgColor theme="5" tint="0.79998168889431442"/>
        </patternFill>
      </fill>
    </dxf>
    <dxf>
      <fill>
        <patternFill patternType="solid">
          <bgColor theme="5" tint="0.79998168889431442"/>
        </patternFill>
      </fill>
    </dxf>
    <dxf>
      <fill>
        <patternFill patternType="solid">
          <bgColor theme="5" tint="-0.249977111117893"/>
        </patternFill>
      </fill>
    </dxf>
    <dxf>
      <fill>
        <patternFill patternType="solid">
          <bgColor theme="5" tint="-0.249977111117893"/>
        </patternFill>
      </fill>
    </dxf>
    <dxf>
      <fill>
        <patternFill>
          <bgColor theme="5" tint="0.39997558519241921"/>
        </patternFill>
      </fill>
    </dxf>
    <dxf>
      <fill>
        <patternFill>
          <bgColor theme="5" tint="0.39997558519241921"/>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ont>
        <color auto="1"/>
      </font>
    </dxf>
    <dxf>
      <font>
        <color auto="1"/>
      </font>
    </dxf>
    <dxf>
      <font>
        <color rgb="FFFF0000"/>
      </font>
    </dxf>
    <dxf>
      <font>
        <color rgb="FFFF000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fill>
        <patternFill patternType="none">
          <fgColor indexed="64"/>
          <bgColor indexed="65"/>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[VF REGISTRO PUBLICO ABRIL 19.06.xlsx]Dinámicas!TablaDinámica9</c:name>
    <c:fmtId val="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s>
    <c:plotArea>
      <c:layout/>
      <c:pieChart>
        <c:varyColors val="1"/>
        <c:ser>
          <c:idx val="0"/>
          <c:order val="0"/>
          <c:tx>
            <c:strRef>
              <c:f>Dinámicas!$B$1</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420-4786-9D0C-0292D8CFCFE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420-4786-9D0C-0292D8CFCFE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420-4786-9D0C-0292D8CFCFE0}"/>
              </c:ext>
            </c:extLst>
          </c:dPt>
          <c:cat>
            <c:strRef>
              <c:f>Dinámicas!$A$2:$A$5</c:f>
              <c:strCache>
                <c:ptCount val="3"/>
                <c:pt idx="0">
                  <c:v>Cumplida</c:v>
                </c:pt>
                <c:pt idx="1">
                  <c:v>Extemporánea</c:v>
                </c:pt>
                <c:pt idx="2">
                  <c:v>Vencida</c:v>
                </c:pt>
              </c:strCache>
            </c:strRef>
          </c:cat>
          <c:val>
            <c:numRef>
              <c:f>Dinámicas!$B$2:$B$5</c:f>
              <c:numCache>
                <c:formatCode>General</c:formatCode>
                <c:ptCount val="3"/>
                <c:pt idx="0">
                  <c:v>13</c:v>
                </c:pt>
                <c:pt idx="1">
                  <c:v>17</c:v>
                </c:pt>
                <c:pt idx="2">
                  <c:v>222</c:v>
                </c:pt>
              </c:numCache>
            </c:numRef>
          </c:val>
          <c:extLst>
            <c:ext xmlns:c16="http://schemas.microsoft.com/office/drawing/2014/chart" uri="{C3380CC4-5D6E-409C-BE32-E72D297353CC}">
              <c16:uniqueId val="{00000000-9225-4E0B-B139-14A98C5F006A}"/>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[VF REGISTRO PUBLICO ABRIL 19.06.xlsx]Dinámicas!TablaDinámica10</c:name>
    <c:fmtId val="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Dinámicas!$B$15</c:f>
              <c:strCache>
                <c:ptCount val="1"/>
                <c:pt idx="0">
                  <c:v>Total</c:v>
                </c:pt>
              </c:strCache>
            </c:strRef>
          </c:tx>
          <c:spPr>
            <a:solidFill>
              <a:schemeClr val="accent1"/>
            </a:solidFill>
            <a:ln>
              <a:noFill/>
            </a:ln>
            <a:effectLst/>
          </c:spPr>
          <c:invertIfNegative val="0"/>
          <c:cat>
            <c:strRef>
              <c:f>Dinámicas!$A$16:$A$20</c:f>
              <c:strCache>
                <c:ptCount val="4"/>
                <c:pt idx="0">
                  <c:v>Petición de intéres general</c:v>
                </c:pt>
                <c:pt idx="1">
                  <c:v>Petición de intéres particular</c:v>
                </c:pt>
                <c:pt idx="2">
                  <c:v>Petición documentos o información pública</c:v>
                </c:pt>
                <c:pt idx="3">
                  <c:v>Petición entre autoridades</c:v>
                </c:pt>
              </c:strCache>
            </c:strRef>
          </c:cat>
          <c:val>
            <c:numRef>
              <c:f>Dinámicas!$B$16:$B$20</c:f>
              <c:numCache>
                <c:formatCode>General</c:formatCode>
                <c:ptCount val="4"/>
                <c:pt idx="0">
                  <c:v>213</c:v>
                </c:pt>
                <c:pt idx="1">
                  <c:v>31</c:v>
                </c:pt>
                <c:pt idx="2">
                  <c:v>7</c:v>
                </c:pt>
                <c:pt idx="3">
                  <c:v>1</c:v>
                </c:pt>
              </c:numCache>
            </c:numRef>
          </c:val>
          <c:extLst>
            <c:ext xmlns:c16="http://schemas.microsoft.com/office/drawing/2014/chart" uri="{C3380CC4-5D6E-409C-BE32-E72D297353CC}">
              <c16:uniqueId val="{00000000-BDCE-4DD1-AFB0-59F0E04AC224}"/>
            </c:ext>
          </c:extLst>
        </c:ser>
        <c:dLbls>
          <c:showLegendKey val="0"/>
          <c:showVal val="0"/>
          <c:showCatName val="0"/>
          <c:showSerName val="0"/>
          <c:showPercent val="0"/>
          <c:showBubbleSize val="0"/>
        </c:dLbls>
        <c:gapWidth val="219"/>
        <c:overlap val="-27"/>
        <c:axId val="2132099488"/>
        <c:axId val="2132084928"/>
      </c:barChart>
      <c:catAx>
        <c:axId val="2132099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2084928"/>
        <c:crosses val="autoZero"/>
        <c:auto val="1"/>
        <c:lblAlgn val="ctr"/>
        <c:lblOffset val="100"/>
        <c:noMultiLvlLbl val="0"/>
      </c:catAx>
      <c:valAx>
        <c:axId val="21320849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209948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[VF REGISTRO PUBLICO ABRIL 19.06.xlsx]Dinámicas!TablaDinámica11</c:name>
    <c:fmtId val="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s>
    <c:plotArea>
      <c:layout/>
      <c:barChart>
        <c:barDir val="bar"/>
        <c:grouping val="clustered"/>
        <c:varyColors val="0"/>
        <c:ser>
          <c:idx val="0"/>
          <c:order val="0"/>
          <c:tx>
            <c:strRef>
              <c:f>Dinámicas!$B$30</c:f>
              <c:strCache>
                <c:ptCount val="1"/>
                <c:pt idx="0">
                  <c:v>Total</c:v>
                </c:pt>
              </c:strCache>
            </c:strRef>
          </c:tx>
          <c:spPr>
            <a:solidFill>
              <a:schemeClr val="accent1"/>
            </a:solidFill>
            <a:ln>
              <a:noFill/>
            </a:ln>
            <a:effectLst/>
          </c:spPr>
          <c:invertIfNegative val="0"/>
          <c:cat>
            <c:strRef>
              <c:f>Dinámicas!$A$31:$A$34</c:f>
              <c:strCache>
                <c:ptCount val="3"/>
                <c:pt idx="0">
                  <c:v>Dirección General</c:v>
                </c:pt>
                <c:pt idx="1">
                  <c:v>Subdirección Administrativa y Financiera</c:v>
                </c:pt>
                <c:pt idx="2">
                  <c:v>Subdirección Estratégica y de Coordinación Bomberil</c:v>
                </c:pt>
              </c:strCache>
            </c:strRef>
          </c:cat>
          <c:val>
            <c:numRef>
              <c:f>Dinámicas!$B$31:$B$34</c:f>
              <c:numCache>
                <c:formatCode>General</c:formatCode>
                <c:ptCount val="3"/>
                <c:pt idx="0">
                  <c:v>24</c:v>
                </c:pt>
                <c:pt idx="1">
                  <c:v>43</c:v>
                </c:pt>
                <c:pt idx="2">
                  <c:v>185</c:v>
                </c:pt>
              </c:numCache>
            </c:numRef>
          </c:val>
          <c:extLst>
            <c:ext xmlns:c16="http://schemas.microsoft.com/office/drawing/2014/chart" uri="{C3380CC4-5D6E-409C-BE32-E72D297353CC}">
              <c16:uniqueId val="{00000000-A7A7-48EF-9B0E-AA7303FE85AD}"/>
            </c:ext>
          </c:extLst>
        </c:ser>
        <c:dLbls>
          <c:showLegendKey val="0"/>
          <c:showVal val="0"/>
          <c:showCatName val="0"/>
          <c:showSerName val="0"/>
          <c:showPercent val="0"/>
          <c:showBubbleSize val="0"/>
        </c:dLbls>
        <c:gapWidth val="182"/>
        <c:axId val="451096672"/>
        <c:axId val="451100000"/>
      </c:barChart>
      <c:catAx>
        <c:axId val="4510966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1100000"/>
        <c:crosses val="autoZero"/>
        <c:auto val="1"/>
        <c:lblAlgn val="ctr"/>
        <c:lblOffset val="100"/>
        <c:noMultiLvlLbl val="0"/>
      </c:catAx>
      <c:valAx>
        <c:axId val="4511000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109667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[VF REGISTRO PUBLICO ABRIL 19.06.xlsx]Dinámicas!TablaDinámica12</c:name>
    <c:fmtId val="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s>
    <c:plotArea>
      <c:layout/>
      <c:barChart>
        <c:barDir val="bar"/>
        <c:grouping val="clustered"/>
        <c:varyColors val="0"/>
        <c:ser>
          <c:idx val="0"/>
          <c:order val="0"/>
          <c:tx>
            <c:strRef>
              <c:f>Dinámicas!$B$44</c:f>
              <c:strCache>
                <c:ptCount val="1"/>
                <c:pt idx="0">
                  <c:v>Total</c:v>
                </c:pt>
              </c:strCache>
            </c:strRef>
          </c:tx>
          <c:spPr>
            <a:solidFill>
              <a:schemeClr val="accent1"/>
            </a:solidFill>
            <a:ln>
              <a:noFill/>
            </a:ln>
            <a:effectLst/>
          </c:spPr>
          <c:invertIfNegative val="0"/>
          <c:cat>
            <c:strRef>
              <c:f>Dinámicas!$A$45:$A$52</c:f>
              <c:strCache>
                <c:ptCount val="7"/>
                <c:pt idx="0">
                  <c:v>Acompañamiento Juridico</c:v>
                </c:pt>
                <c:pt idx="1">
                  <c:v>Administrativo</c:v>
                </c:pt>
                <c:pt idx="2">
                  <c:v>Educación Bomberil</c:v>
                </c:pt>
                <c:pt idx="3">
                  <c:v>Legislación Bomberil</c:v>
                </c:pt>
                <c:pt idx="4">
                  <c:v>Otro</c:v>
                </c:pt>
                <c:pt idx="5">
                  <c:v>Recursos para Bomberos</c:v>
                </c:pt>
                <c:pt idx="6">
                  <c:v>Seguimiento a Cuerpos de Bomberos</c:v>
                </c:pt>
              </c:strCache>
            </c:strRef>
          </c:cat>
          <c:val>
            <c:numRef>
              <c:f>Dinámicas!$B$45:$B$52</c:f>
              <c:numCache>
                <c:formatCode>General</c:formatCode>
                <c:ptCount val="7"/>
                <c:pt idx="0">
                  <c:v>28</c:v>
                </c:pt>
                <c:pt idx="1">
                  <c:v>67</c:v>
                </c:pt>
                <c:pt idx="2">
                  <c:v>9</c:v>
                </c:pt>
                <c:pt idx="3">
                  <c:v>29</c:v>
                </c:pt>
                <c:pt idx="4">
                  <c:v>15</c:v>
                </c:pt>
                <c:pt idx="5">
                  <c:v>67</c:v>
                </c:pt>
                <c:pt idx="6">
                  <c:v>37</c:v>
                </c:pt>
              </c:numCache>
            </c:numRef>
          </c:val>
          <c:extLst>
            <c:ext xmlns:c16="http://schemas.microsoft.com/office/drawing/2014/chart" uri="{C3380CC4-5D6E-409C-BE32-E72D297353CC}">
              <c16:uniqueId val="{00000000-35A6-4188-8200-708F0ACB3C25}"/>
            </c:ext>
          </c:extLst>
        </c:ser>
        <c:dLbls>
          <c:showLegendKey val="0"/>
          <c:showVal val="0"/>
          <c:showCatName val="0"/>
          <c:showSerName val="0"/>
          <c:showPercent val="0"/>
          <c:showBubbleSize val="0"/>
        </c:dLbls>
        <c:gapWidth val="182"/>
        <c:axId val="2132104064"/>
        <c:axId val="2132098240"/>
      </c:barChart>
      <c:catAx>
        <c:axId val="21321040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2098240"/>
        <c:crosses val="autoZero"/>
        <c:auto val="1"/>
        <c:lblAlgn val="ctr"/>
        <c:lblOffset val="100"/>
        <c:noMultiLvlLbl val="0"/>
      </c:catAx>
      <c:valAx>
        <c:axId val="21320982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210406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[VF REGISTRO PUBLICO ABRIL 19.06.xlsx]Dinámicas!TablaDinámica13</c:name>
    <c:fmtId val="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s>
    <c:plotArea>
      <c:layout/>
      <c:pieChart>
        <c:varyColors val="1"/>
        <c:ser>
          <c:idx val="0"/>
          <c:order val="0"/>
          <c:tx>
            <c:strRef>
              <c:f>Dinámicas!$B$68</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E1C-4C1A-99BE-850B5EBE630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E1C-4C1A-99BE-850B5EBE630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E1C-4C1A-99BE-850B5EBE630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E1C-4C1A-99BE-850B5EBE630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E1C-4C1A-99BE-850B5EBE630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E1C-4C1A-99BE-850B5EBE630E}"/>
              </c:ext>
            </c:extLst>
          </c:dPt>
          <c:cat>
            <c:strRef>
              <c:f>Dinámicas!$A$69:$A$75</c:f>
              <c:strCache>
                <c:ptCount val="6"/>
                <c:pt idx="0">
                  <c:v>Entidad bomberil</c:v>
                </c:pt>
                <c:pt idx="1">
                  <c:v>Entidad Pública</c:v>
                </c:pt>
                <c:pt idx="2">
                  <c:v>Entidad Territorial</c:v>
                </c:pt>
                <c:pt idx="3">
                  <c:v>No designa</c:v>
                </c:pt>
                <c:pt idx="4">
                  <c:v>Persona Jurídica</c:v>
                </c:pt>
                <c:pt idx="5">
                  <c:v>Persona Natural</c:v>
                </c:pt>
              </c:strCache>
            </c:strRef>
          </c:cat>
          <c:val>
            <c:numRef>
              <c:f>Dinámicas!$B$69:$B$75</c:f>
              <c:numCache>
                <c:formatCode>General</c:formatCode>
                <c:ptCount val="6"/>
                <c:pt idx="0">
                  <c:v>52</c:v>
                </c:pt>
                <c:pt idx="1">
                  <c:v>54</c:v>
                </c:pt>
                <c:pt idx="2">
                  <c:v>55</c:v>
                </c:pt>
                <c:pt idx="3">
                  <c:v>1</c:v>
                </c:pt>
                <c:pt idx="4">
                  <c:v>11</c:v>
                </c:pt>
                <c:pt idx="5">
                  <c:v>79</c:v>
                </c:pt>
              </c:numCache>
            </c:numRef>
          </c:val>
          <c:extLst>
            <c:ext xmlns:c16="http://schemas.microsoft.com/office/drawing/2014/chart" uri="{C3380CC4-5D6E-409C-BE32-E72D297353CC}">
              <c16:uniqueId val="{00000000-1B45-43CB-A1B3-FB01F261D127}"/>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[VF REGISTRO PUBLICO ABRIL 19.06.xlsx]Dinámicas!TablaDinámica15</c:name>
    <c:fmtId val="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ln w="28575" cap="rnd">
            <a:solidFill>
              <a:schemeClr val="accent1"/>
            </a:solidFill>
            <a:round/>
          </a:ln>
          <a:effectLst/>
        </c:spPr>
        <c:marker>
          <c:symbol val="none"/>
        </c:marker>
      </c:pivotFmt>
    </c:pivotFmts>
    <c:plotArea>
      <c:layout/>
      <c:lineChart>
        <c:grouping val="standard"/>
        <c:varyColors val="0"/>
        <c:ser>
          <c:idx val="0"/>
          <c:order val="0"/>
          <c:tx>
            <c:strRef>
              <c:f>Dinámicas!$B$130</c:f>
              <c:strCache>
                <c:ptCount val="1"/>
                <c:pt idx="0">
                  <c:v>Total</c:v>
                </c:pt>
              </c:strCache>
            </c:strRef>
          </c:tx>
          <c:spPr>
            <a:ln w="28575" cap="rnd">
              <a:solidFill>
                <a:schemeClr val="accent1"/>
              </a:solidFill>
              <a:round/>
            </a:ln>
            <a:effectLst/>
          </c:spPr>
          <c:marker>
            <c:symbol val="none"/>
          </c:marker>
          <c:cat>
            <c:strRef>
              <c:f>Dinámicas!$A$131:$A$134</c:f>
              <c:strCache>
                <c:ptCount val="3"/>
                <c:pt idx="0">
                  <c:v>Correo Electrónico</c:v>
                </c:pt>
                <c:pt idx="1">
                  <c:v>Correo Físico</c:v>
                </c:pt>
                <c:pt idx="2">
                  <c:v>Ventanilla Fisica</c:v>
                </c:pt>
              </c:strCache>
            </c:strRef>
          </c:cat>
          <c:val>
            <c:numRef>
              <c:f>Dinámicas!$B$131:$B$134</c:f>
              <c:numCache>
                <c:formatCode>General</c:formatCode>
                <c:ptCount val="3"/>
                <c:pt idx="0">
                  <c:v>245</c:v>
                </c:pt>
                <c:pt idx="1">
                  <c:v>6</c:v>
                </c:pt>
                <c:pt idx="2">
                  <c:v>1</c:v>
                </c:pt>
              </c:numCache>
            </c:numRef>
          </c:val>
          <c:smooth val="0"/>
          <c:extLst>
            <c:ext xmlns:c16="http://schemas.microsoft.com/office/drawing/2014/chart" uri="{C3380CC4-5D6E-409C-BE32-E72D297353CC}">
              <c16:uniqueId val="{00000000-0981-4D65-B0BC-0B28D611BC9D}"/>
            </c:ext>
          </c:extLst>
        </c:ser>
        <c:dLbls>
          <c:showLegendKey val="0"/>
          <c:showVal val="0"/>
          <c:showCatName val="0"/>
          <c:showSerName val="0"/>
          <c:showPercent val="0"/>
          <c:showBubbleSize val="0"/>
        </c:dLbls>
        <c:smooth val="0"/>
        <c:axId val="2119101376"/>
        <c:axId val="2119101792"/>
      </c:lineChart>
      <c:catAx>
        <c:axId val="211910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19101792"/>
        <c:crosses val="autoZero"/>
        <c:auto val="1"/>
        <c:lblAlgn val="ctr"/>
        <c:lblOffset val="100"/>
        <c:noMultiLvlLbl val="0"/>
      </c:catAx>
      <c:valAx>
        <c:axId val="21191017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1910137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[VF REGISTRO PUBLICO ABRIL 19.06.xlsx]Dinámicas!TablaDinámica16</c:name>
    <c:fmtId val="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s>
    <c:plotArea>
      <c:layout/>
      <c:barChart>
        <c:barDir val="bar"/>
        <c:grouping val="clustered"/>
        <c:varyColors val="0"/>
        <c:ser>
          <c:idx val="0"/>
          <c:order val="0"/>
          <c:tx>
            <c:strRef>
              <c:f>Dinámicas!$B$142</c:f>
              <c:strCache>
                <c:ptCount val="1"/>
                <c:pt idx="0">
                  <c:v>Total</c:v>
                </c:pt>
              </c:strCache>
            </c:strRef>
          </c:tx>
          <c:spPr>
            <a:solidFill>
              <a:schemeClr val="accent1"/>
            </a:solidFill>
            <a:ln>
              <a:noFill/>
            </a:ln>
            <a:effectLst/>
          </c:spPr>
          <c:invertIfNegative val="0"/>
          <c:cat>
            <c:strRef>
              <c:f>Dinámicas!$A$143:$A$144</c:f>
              <c:strCache>
                <c:ptCount val="1"/>
                <c:pt idx="0">
                  <c:v>Canal Escrito</c:v>
                </c:pt>
              </c:strCache>
            </c:strRef>
          </c:cat>
          <c:val>
            <c:numRef>
              <c:f>Dinámicas!$B$143:$B$144</c:f>
              <c:numCache>
                <c:formatCode>General</c:formatCode>
                <c:ptCount val="1"/>
                <c:pt idx="0">
                  <c:v>252</c:v>
                </c:pt>
              </c:numCache>
            </c:numRef>
          </c:val>
          <c:extLst>
            <c:ext xmlns:c16="http://schemas.microsoft.com/office/drawing/2014/chart" uri="{C3380CC4-5D6E-409C-BE32-E72D297353CC}">
              <c16:uniqueId val="{00000000-7EAF-40B2-ABAE-18C0C1D64F50}"/>
            </c:ext>
          </c:extLst>
        </c:ser>
        <c:dLbls>
          <c:showLegendKey val="0"/>
          <c:showVal val="0"/>
          <c:showCatName val="0"/>
          <c:showSerName val="0"/>
          <c:showPercent val="0"/>
          <c:showBubbleSize val="0"/>
        </c:dLbls>
        <c:gapWidth val="182"/>
        <c:axId val="2132079520"/>
        <c:axId val="2132095328"/>
      </c:barChart>
      <c:catAx>
        <c:axId val="21320795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2095328"/>
        <c:crosses val="autoZero"/>
        <c:auto val="1"/>
        <c:lblAlgn val="ctr"/>
        <c:lblOffset val="100"/>
        <c:noMultiLvlLbl val="0"/>
      </c:catAx>
      <c:valAx>
        <c:axId val="21320953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207952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[VF REGISTRO PUBLICO ABRIL 19.06.xlsx]Dinámicas!TablaDinámica14</c:name>
    <c:fmtId val="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ln w="28575" cap="rnd">
            <a:solidFill>
              <a:schemeClr val="accent1"/>
            </a:solidFill>
            <a:round/>
          </a:ln>
          <a:effectLst/>
        </c:spPr>
        <c:marker>
          <c:symbol val="none"/>
        </c:marker>
      </c:pivotFmt>
    </c:pivotFmts>
    <c:plotArea>
      <c:layout/>
      <c:lineChart>
        <c:grouping val="standard"/>
        <c:varyColors val="0"/>
        <c:ser>
          <c:idx val="0"/>
          <c:order val="0"/>
          <c:tx>
            <c:strRef>
              <c:f>Dinámicas!$B$89</c:f>
              <c:strCache>
                <c:ptCount val="1"/>
                <c:pt idx="0">
                  <c:v>Total</c:v>
                </c:pt>
              </c:strCache>
            </c:strRef>
          </c:tx>
          <c:spPr>
            <a:ln w="28575" cap="rnd">
              <a:solidFill>
                <a:schemeClr val="accent1"/>
              </a:solidFill>
              <a:round/>
            </a:ln>
            <a:effectLst/>
          </c:spPr>
          <c:marker>
            <c:symbol val="none"/>
          </c:marker>
          <c:cat>
            <c:strRef>
              <c:f>Dinámicas!$A$90:$A$119</c:f>
              <c:strCache>
                <c:ptCount val="29"/>
                <c:pt idx="0">
                  <c:v>Amazonas</c:v>
                </c:pt>
                <c:pt idx="1">
                  <c:v>Antioquia</c:v>
                </c:pt>
                <c:pt idx="2">
                  <c:v>Arauca</c:v>
                </c:pt>
                <c:pt idx="3">
                  <c:v>Atlántico</c:v>
                </c:pt>
                <c:pt idx="4">
                  <c:v>Bolívar</c:v>
                </c:pt>
                <c:pt idx="5">
                  <c:v>Boyacá</c:v>
                </c:pt>
                <c:pt idx="6">
                  <c:v>Caldas</c:v>
                </c:pt>
                <c:pt idx="7">
                  <c:v>Caquetá</c:v>
                </c:pt>
                <c:pt idx="8">
                  <c:v>Casanare</c:v>
                </c:pt>
                <c:pt idx="9">
                  <c:v>Cauca</c:v>
                </c:pt>
                <c:pt idx="10">
                  <c:v>Cesar</c:v>
                </c:pt>
                <c:pt idx="11">
                  <c:v>Cordoba</c:v>
                </c:pt>
                <c:pt idx="12">
                  <c:v>Cundinamarca</c:v>
                </c:pt>
                <c:pt idx="13">
                  <c:v>Guaviare </c:v>
                </c:pt>
                <c:pt idx="14">
                  <c:v>Huila</c:v>
                </c:pt>
                <c:pt idx="15">
                  <c:v>La Guajira</c:v>
                </c:pt>
                <c:pt idx="16">
                  <c:v>Magdalena</c:v>
                </c:pt>
                <c:pt idx="17">
                  <c:v>Meta</c:v>
                </c:pt>
                <c:pt idx="18">
                  <c:v>N/A</c:v>
                </c:pt>
                <c:pt idx="19">
                  <c:v>Nariño</c:v>
                </c:pt>
                <c:pt idx="20">
                  <c:v>Norte de Santander</c:v>
                </c:pt>
                <c:pt idx="21">
                  <c:v>Putumayo</c:v>
                </c:pt>
                <c:pt idx="22">
                  <c:v>Quindio</c:v>
                </c:pt>
                <c:pt idx="23">
                  <c:v>Risaralda</c:v>
                </c:pt>
                <c:pt idx="24">
                  <c:v>Santander</c:v>
                </c:pt>
                <c:pt idx="25">
                  <c:v>Sucre</c:v>
                </c:pt>
                <c:pt idx="26">
                  <c:v>Tolima</c:v>
                </c:pt>
                <c:pt idx="27">
                  <c:v>Valle del Cauca</c:v>
                </c:pt>
                <c:pt idx="28">
                  <c:v>Vaupes</c:v>
                </c:pt>
              </c:strCache>
            </c:strRef>
          </c:cat>
          <c:val>
            <c:numRef>
              <c:f>Dinámicas!$B$90:$B$119</c:f>
              <c:numCache>
                <c:formatCode>General</c:formatCode>
                <c:ptCount val="29"/>
                <c:pt idx="0">
                  <c:v>1</c:v>
                </c:pt>
                <c:pt idx="1">
                  <c:v>18</c:v>
                </c:pt>
                <c:pt idx="2">
                  <c:v>1</c:v>
                </c:pt>
                <c:pt idx="3">
                  <c:v>3</c:v>
                </c:pt>
                <c:pt idx="4">
                  <c:v>6</c:v>
                </c:pt>
                <c:pt idx="5">
                  <c:v>14</c:v>
                </c:pt>
                <c:pt idx="6">
                  <c:v>2</c:v>
                </c:pt>
                <c:pt idx="7">
                  <c:v>2</c:v>
                </c:pt>
                <c:pt idx="8">
                  <c:v>2</c:v>
                </c:pt>
                <c:pt idx="9">
                  <c:v>4</c:v>
                </c:pt>
                <c:pt idx="10">
                  <c:v>3</c:v>
                </c:pt>
                <c:pt idx="11">
                  <c:v>1</c:v>
                </c:pt>
                <c:pt idx="12">
                  <c:v>96</c:v>
                </c:pt>
                <c:pt idx="13">
                  <c:v>1</c:v>
                </c:pt>
                <c:pt idx="14">
                  <c:v>8</c:v>
                </c:pt>
                <c:pt idx="15">
                  <c:v>4</c:v>
                </c:pt>
                <c:pt idx="16">
                  <c:v>4</c:v>
                </c:pt>
                <c:pt idx="17">
                  <c:v>8</c:v>
                </c:pt>
                <c:pt idx="18">
                  <c:v>3</c:v>
                </c:pt>
                <c:pt idx="19">
                  <c:v>8</c:v>
                </c:pt>
                <c:pt idx="20">
                  <c:v>5</c:v>
                </c:pt>
                <c:pt idx="21">
                  <c:v>2</c:v>
                </c:pt>
                <c:pt idx="22">
                  <c:v>2</c:v>
                </c:pt>
                <c:pt idx="23">
                  <c:v>2</c:v>
                </c:pt>
                <c:pt idx="24">
                  <c:v>30</c:v>
                </c:pt>
                <c:pt idx="25">
                  <c:v>5</c:v>
                </c:pt>
                <c:pt idx="26">
                  <c:v>4</c:v>
                </c:pt>
                <c:pt idx="27">
                  <c:v>12</c:v>
                </c:pt>
                <c:pt idx="28">
                  <c:v>1</c:v>
                </c:pt>
              </c:numCache>
            </c:numRef>
          </c:val>
          <c:smooth val="0"/>
          <c:extLst>
            <c:ext xmlns:c16="http://schemas.microsoft.com/office/drawing/2014/chart" uri="{C3380CC4-5D6E-409C-BE32-E72D297353CC}">
              <c16:uniqueId val="{00000000-4FF9-4BBB-A403-33DBFF18A146}"/>
            </c:ext>
          </c:extLst>
        </c:ser>
        <c:dLbls>
          <c:showLegendKey val="0"/>
          <c:showVal val="0"/>
          <c:showCatName val="0"/>
          <c:showSerName val="0"/>
          <c:showPercent val="0"/>
          <c:showBubbleSize val="0"/>
        </c:dLbls>
        <c:smooth val="0"/>
        <c:axId val="508023632"/>
        <c:axId val="508024880"/>
      </c:lineChart>
      <c:catAx>
        <c:axId val="508023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8024880"/>
        <c:crosses val="autoZero"/>
        <c:auto val="1"/>
        <c:lblAlgn val="ctr"/>
        <c:lblOffset val="100"/>
        <c:noMultiLvlLbl val="0"/>
      </c:catAx>
      <c:valAx>
        <c:axId val="508024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802363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965569779119905"/>
          <c:y val="0.18916666666666668"/>
          <c:w val="0.82034430220880095"/>
          <c:h val="0.73353346456692914"/>
        </c:manualLayout>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Ref>
                </c15:cat>
              </c15:filteredCategoryTitle>
            </c:ext>
            <c:ext xmlns:c16="http://schemas.microsoft.com/office/drawing/2014/chart" uri="{C3380CC4-5D6E-409C-BE32-E72D297353CC}">
              <c16:uniqueId val="{00000000-D281-4849-9DFC-A975D931E412}"/>
            </c:ext>
          </c:extLst>
        </c:ser>
        <c:dLbls>
          <c:showLegendKey val="0"/>
          <c:showVal val="0"/>
          <c:showCatName val="0"/>
          <c:showSerName val="0"/>
          <c:showPercent val="0"/>
          <c:showBubbleSize val="0"/>
        </c:dLbls>
        <c:gapWidth val="219"/>
        <c:overlap val="-27"/>
        <c:axId val="620322576"/>
        <c:axId val="620316336"/>
      </c:barChart>
      <c:catAx>
        <c:axId val="620322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20316336"/>
        <c:crosses val="autoZero"/>
        <c:auto val="1"/>
        <c:lblAlgn val="ctr"/>
        <c:lblOffset val="100"/>
        <c:noMultiLvlLbl val="0"/>
      </c:catAx>
      <c:valAx>
        <c:axId val="620316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20322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114300</xdr:colOff>
      <xdr:row>0</xdr:row>
      <xdr:rowOff>110490</xdr:rowOff>
    </xdr:to>
    <xdr:pic>
      <xdr:nvPicPr>
        <xdr:cNvPr id="2" name="Imagen 1" descr="http://40.75.99.166/orfeo3/iconos/flechaasc.gif">
          <a:extLst>
            <a:ext uri="{FF2B5EF4-FFF2-40B4-BE49-F238E27FC236}">
              <a16:creationId xmlns:a16="http://schemas.microsoft.com/office/drawing/2014/main" id="{CC82E868-B1A3-4027-8E0C-4820A78B33A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3" name="Imagen 2" descr="http://40.75.99.166/orfeo3/iconos/flechaasc.gif">
          <a:extLst>
            <a:ext uri="{FF2B5EF4-FFF2-40B4-BE49-F238E27FC236}">
              <a16:creationId xmlns:a16="http://schemas.microsoft.com/office/drawing/2014/main" id="{B5AB8490-27CC-43DE-B960-58BBBDF59CA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4" name="Imagen 3" descr="http://40.75.99.166/orfeo3/iconos/flechaasc.gif">
          <a:extLst>
            <a:ext uri="{FF2B5EF4-FFF2-40B4-BE49-F238E27FC236}">
              <a16:creationId xmlns:a16="http://schemas.microsoft.com/office/drawing/2014/main" id="{D40AF769-BEF5-4C2E-A18E-23E06366ACF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 name="Imagen 4" descr="http://40.75.99.166/orfeo3/iconos/flechaasc.gif">
          <a:extLst>
            <a:ext uri="{FF2B5EF4-FFF2-40B4-BE49-F238E27FC236}">
              <a16:creationId xmlns:a16="http://schemas.microsoft.com/office/drawing/2014/main" id="{9F9607E6-07D2-4D27-939F-56176C55E1D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6" name="Imagen 5" descr="http://40.75.99.166/orfeo3/iconos/flechaasc.gif">
          <a:extLst>
            <a:ext uri="{FF2B5EF4-FFF2-40B4-BE49-F238E27FC236}">
              <a16:creationId xmlns:a16="http://schemas.microsoft.com/office/drawing/2014/main" id="{76088C35-E814-42CD-AD51-4620025CE6AD}"/>
            </a:ext>
            <a:ext uri="{147F2762-F138-4A5C-976F-8EAC2B608ADB}">
              <a16:predDERef xmlns:a16="http://schemas.microsoft.com/office/drawing/2014/main" pred="{00000000-0008-0000-0000-00000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7" name="Imagen 6" descr="http://40.75.99.166/orfeo3/iconos/flechaasc.gif">
          <a:extLst>
            <a:ext uri="{FF2B5EF4-FFF2-40B4-BE49-F238E27FC236}">
              <a16:creationId xmlns:a16="http://schemas.microsoft.com/office/drawing/2014/main" id="{1DF337B7-846F-460A-AA5C-DE616F50D92E}"/>
            </a:ext>
            <a:ext uri="{147F2762-F138-4A5C-976F-8EAC2B608ADB}">
              <a16:predDERef xmlns:a16="http://schemas.microsoft.com/office/drawing/2014/main" pred="{00000000-0008-0000-0000-00000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8" name="Imagen 7" descr="http://40.75.99.166/orfeo3/iconos/flechaasc.gif">
          <a:extLst>
            <a:ext uri="{FF2B5EF4-FFF2-40B4-BE49-F238E27FC236}">
              <a16:creationId xmlns:a16="http://schemas.microsoft.com/office/drawing/2014/main" id="{F925190E-50DC-495D-9B0E-774CFC7DE7DA}"/>
            </a:ext>
            <a:ext uri="{147F2762-F138-4A5C-976F-8EAC2B608ADB}">
              <a16:predDERef xmlns:a16="http://schemas.microsoft.com/office/drawing/2014/main" pred="{00000000-0008-0000-0000-00000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 name="Imagen 8" descr="http://40.75.99.166/orfeo3/iconos/flechaasc.gif">
          <a:extLst>
            <a:ext uri="{FF2B5EF4-FFF2-40B4-BE49-F238E27FC236}">
              <a16:creationId xmlns:a16="http://schemas.microsoft.com/office/drawing/2014/main" id="{37EC68AB-D224-437B-B22A-E115479047F3}"/>
            </a:ext>
            <a:ext uri="{147F2762-F138-4A5C-976F-8EAC2B608ADB}">
              <a16:predDERef xmlns:a16="http://schemas.microsoft.com/office/drawing/2014/main" pred="{00000000-0008-0000-0000-00000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 name="Imagen 4" descr="http://40.75.99.166/orfeo3/iconos/flechaasc.gif">
          <a:extLst>
            <a:ext uri="{FF2B5EF4-FFF2-40B4-BE49-F238E27FC236}">
              <a16:creationId xmlns:a16="http://schemas.microsoft.com/office/drawing/2014/main" id="{7ADA7B45-2D4E-4C02-A0FE-4BC7E2E07D79}"/>
            </a:ext>
            <a:ext uri="{147F2762-F138-4A5C-976F-8EAC2B608ADB}">
              <a16:predDERef xmlns:a16="http://schemas.microsoft.com/office/drawing/2014/main" pred="{00000000-0008-0000-0000-00000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11" name="Imagen 2" descr="http://40.75.99.166/orfeo3/iconos/flechaasc.gif">
          <a:extLst>
            <a:ext uri="{FF2B5EF4-FFF2-40B4-BE49-F238E27FC236}">
              <a16:creationId xmlns:a16="http://schemas.microsoft.com/office/drawing/2014/main" id="{D00A0D43-BDA6-4B1F-B6B2-26FDDF02050A}"/>
            </a:ext>
            <a:ext uri="{147F2762-F138-4A5C-976F-8EAC2B608ADB}">
              <a16:predDERef xmlns:a16="http://schemas.microsoft.com/office/drawing/2014/main" pred="{00000000-0008-0000-0000-00000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12" name="Imagen 11" descr="http://40.75.99.166/orfeo3/iconos/flechaasc.gif">
          <a:extLst>
            <a:ext uri="{FF2B5EF4-FFF2-40B4-BE49-F238E27FC236}">
              <a16:creationId xmlns:a16="http://schemas.microsoft.com/office/drawing/2014/main" id="{782AF12F-863A-4498-9BC6-E3AC2EF6313A}"/>
            </a:ext>
            <a:ext uri="{147F2762-F138-4A5C-976F-8EAC2B608ADB}">
              <a16:predDERef xmlns:a16="http://schemas.microsoft.com/office/drawing/2014/main" pred="{00000000-0008-0000-0000-00000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13" name="Imagen 12" descr="http://40.75.99.166/orfeo3/iconos/flechaasc.gif">
          <a:extLst>
            <a:ext uri="{FF2B5EF4-FFF2-40B4-BE49-F238E27FC236}">
              <a16:creationId xmlns:a16="http://schemas.microsoft.com/office/drawing/2014/main" id="{095A6F7B-F902-4B60-8106-96B9394CCD4E}"/>
            </a:ext>
            <a:ext uri="{147F2762-F138-4A5C-976F-8EAC2B608ADB}">
              <a16:predDERef xmlns:a16="http://schemas.microsoft.com/office/drawing/2014/main" pred="{00000000-0008-0000-0000-00000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14" name="Imagen 13" descr="http://40.75.99.166/orfeo3/iconos/flechaasc.gif">
          <a:extLst>
            <a:ext uri="{FF2B5EF4-FFF2-40B4-BE49-F238E27FC236}">
              <a16:creationId xmlns:a16="http://schemas.microsoft.com/office/drawing/2014/main" id="{FFFCD2C8-E1E7-4229-A104-CB3FE7653EA5}"/>
            </a:ext>
            <a:ext uri="{147F2762-F138-4A5C-976F-8EAC2B608ADB}">
              <a16:predDERef xmlns:a16="http://schemas.microsoft.com/office/drawing/2014/main" pred="{00000000-0008-0000-0000-00000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 name="Imagen 14" descr="http://40.75.99.166/orfeo3/iconos/flechaasc.gif">
          <a:extLst>
            <a:ext uri="{FF2B5EF4-FFF2-40B4-BE49-F238E27FC236}">
              <a16:creationId xmlns:a16="http://schemas.microsoft.com/office/drawing/2014/main" id="{64E124D0-FCED-4AF0-95AE-C04E9723B274}"/>
            </a:ext>
            <a:ext uri="{147F2762-F138-4A5C-976F-8EAC2B608ADB}">
              <a16:predDERef xmlns:a16="http://schemas.microsoft.com/office/drawing/2014/main" pred="{00000000-0008-0000-0000-00000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6" name="Imagen 15" descr="http://40.75.99.166/orfeo3/iconos/flechaasc.gif">
          <a:extLst>
            <a:ext uri="{FF2B5EF4-FFF2-40B4-BE49-F238E27FC236}">
              <a16:creationId xmlns:a16="http://schemas.microsoft.com/office/drawing/2014/main" id="{393E0D48-07D9-442C-B874-10F3B8210238}"/>
            </a:ext>
            <a:ext uri="{147F2762-F138-4A5C-976F-8EAC2B608ADB}">
              <a16:predDERef xmlns:a16="http://schemas.microsoft.com/office/drawing/2014/main" pred="{00000000-0008-0000-0000-00000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 name="Imagen 16" descr="http://40.75.99.166/orfeo3/iconos/flechaasc.gif">
          <a:extLst>
            <a:ext uri="{FF2B5EF4-FFF2-40B4-BE49-F238E27FC236}">
              <a16:creationId xmlns:a16="http://schemas.microsoft.com/office/drawing/2014/main" id="{2FE95071-C989-4F18-B5F4-C279C693F78E}"/>
            </a:ext>
            <a:ext uri="{147F2762-F138-4A5C-976F-8EAC2B608ADB}">
              <a16:predDERef xmlns:a16="http://schemas.microsoft.com/office/drawing/2014/main" pred="{00000000-0008-0000-0000-00001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 name="Imagen 4" descr="http://40.75.99.166/orfeo3/iconos/flechaasc.gif">
          <a:extLst>
            <a:ext uri="{FF2B5EF4-FFF2-40B4-BE49-F238E27FC236}">
              <a16:creationId xmlns:a16="http://schemas.microsoft.com/office/drawing/2014/main" id="{9E7681CD-35C8-48F8-8FAF-7A9345449B18}"/>
            </a:ext>
            <a:ext uri="{147F2762-F138-4A5C-976F-8EAC2B608ADB}">
              <a16:predDERef xmlns:a16="http://schemas.microsoft.com/office/drawing/2014/main" pred="{00000000-0008-0000-0000-00001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19" name="Imagen 2" descr="http://40.75.99.166/orfeo3/iconos/flechaasc.gif">
          <a:extLst>
            <a:ext uri="{FF2B5EF4-FFF2-40B4-BE49-F238E27FC236}">
              <a16:creationId xmlns:a16="http://schemas.microsoft.com/office/drawing/2014/main" id="{CA62A2AD-0BC6-4C3F-B7B0-EC879DC47A6E}"/>
            </a:ext>
            <a:ext uri="{147F2762-F138-4A5C-976F-8EAC2B608ADB}">
              <a16:predDERef xmlns:a16="http://schemas.microsoft.com/office/drawing/2014/main" pred="{00000000-0008-0000-0000-00001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20" name="Imagen 5" descr="http://40.75.99.166/orfeo3/iconos/flechaasc.gif">
          <a:extLst>
            <a:ext uri="{FF2B5EF4-FFF2-40B4-BE49-F238E27FC236}">
              <a16:creationId xmlns:a16="http://schemas.microsoft.com/office/drawing/2014/main" id="{3D1F92BD-27C4-4F53-BAC8-70397AF38A73}"/>
            </a:ext>
            <a:ext uri="{147F2762-F138-4A5C-976F-8EAC2B608ADB}">
              <a16:predDERef xmlns:a16="http://schemas.microsoft.com/office/drawing/2014/main" pred="{00000000-0008-0000-0000-00001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1" name="Imagen 6" descr="http://40.75.99.166/orfeo3/iconos/flechaasc.gif">
          <a:extLst>
            <a:ext uri="{FF2B5EF4-FFF2-40B4-BE49-F238E27FC236}">
              <a16:creationId xmlns:a16="http://schemas.microsoft.com/office/drawing/2014/main" id="{7E398CB3-8418-4523-977B-71A420749859}"/>
            </a:ext>
            <a:ext uri="{147F2762-F138-4A5C-976F-8EAC2B608ADB}">
              <a16:predDERef xmlns:a16="http://schemas.microsoft.com/office/drawing/2014/main" pred="{00000000-0008-0000-0000-00001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2" name="Imagen 5" descr="http://40.75.99.166/orfeo3/iconos/flechaasc.gif">
          <a:extLst>
            <a:ext uri="{FF2B5EF4-FFF2-40B4-BE49-F238E27FC236}">
              <a16:creationId xmlns:a16="http://schemas.microsoft.com/office/drawing/2014/main" id="{C274B625-1C1F-4E1E-BC24-FEBF69520137}"/>
            </a:ext>
            <a:ext uri="{147F2762-F138-4A5C-976F-8EAC2B608ADB}">
              <a16:predDERef xmlns:a16="http://schemas.microsoft.com/office/drawing/2014/main" pred="{00000000-0008-0000-0000-00001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3" name="Imagen 6" descr="http://40.75.99.166/orfeo3/iconos/flechaasc.gif">
          <a:extLst>
            <a:ext uri="{FF2B5EF4-FFF2-40B4-BE49-F238E27FC236}">
              <a16:creationId xmlns:a16="http://schemas.microsoft.com/office/drawing/2014/main" id="{8705E078-96BC-4933-98D2-0539A063FB94}"/>
            </a:ext>
            <a:ext uri="{147F2762-F138-4A5C-976F-8EAC2B608ADB}">
              <a16:predDERef xmlns:a16="http://schemas.microsoft.com/office/drawing/2014/main" pred="{00000000-0008-0000-0000-00001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4" name="Imagen 5" descr="http://40.75.99.166/orfeo3/iconos/flechaasc.gif">
          <a:extLst>
            <a:ext uri="{FF2B5EF4-FFF2-40B4-BE49-F238E27FC236}">
              <a16:creationId xmlns:a16="http://schemas.microsoft.com/office/drawing/2014/main" id="{DCED7421-25E2-423D-89D3-7546C1E8C231}"/>
            </a:ext>
            <a:ext uri="{147F2762-F138-4A5C-976F-8EAC2B608ADB}">
              <a16:predDERef xmlns:a16="http://schemas.microsoft.com/office/drawing/2014/main" pred="{00000000-0008-0000-0000-00001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5" name="Imagen 6" descr="http://40.75.99.166/orfeo3/iconos/flechaasc.gif">
          <a:extLst>
            <a:ext uri="{FF2B5EF4-FFF2-40B4-BE49-F238E27FC236}">
              <a16:creationId xmlns:a16="http://schemas.microsoft.com/office/drawing/2014/main" id="{62E7AB8C-94F6-4DF5-8A5F-D50D269FFBE5}"/>
            </a:ext>
            <a:ext uri="{147F2762-F138-4A5C-976F-8EAC2B608ADB}">
              <a16:predDERef xmlns:a16="http://schemas.microsoft.com/office/drawing/2014/main" pred="{00000000-0008-0000-0000-00001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6" name="Imagen 5" descr="http://40.75.99.166/orfeo3/iconos/flechaasc.gif">
          <a:extLst>
            <a:ext uri="{FF2B5EF4-FFF2-40B4-BE49-F238E27FC236}">
              <a16:creationId xmlns:a16="http://schemas.microsoft.com/office/drawing/2014/main" id="{B4AAD0AB-5DC5-4E81-968D-7E5048DCDCE3}"/>
            </a:ext>
            <a:ext uri="{147F2762-F138-4A5C-976F-8EAC2B608ADB}">
              <a16:predDERef xmlns:a16="http://schemas.microsoft.com/office/drawing/2014/main" pred="{00000000-0008-0000-0000-00001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7" name="Imagen 6" descr="http://40.75.99.166/orfeo3/iconos/flechaasc.gif">
          <a:extLst>
            <a:ext uri="{FF2B5EF4-FFF2-40B4-BE49-F238E27FC236}">
              <a16:creationId xmlns:a16="http://schemas.microsoft.com/office/drawing/2014/main" id="{C80B6834-14CE-4946-B17B-B351AEE46CBA}"/>
            </a:ext>
            <a:ext uri="{147F2762-F138-4A5C-976F-8EAC2B608ADB}">
              <a16:predDERef xmlns:a16="http://schemas.microsoft.com/office/drawing/2014/main" pred="{00000000-0008-0000-0000-00001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8" name="Imagen 5" descr="http://40.75.99.166/orfeo3/iconos/flechaasc.gif">
          <a:extLst>
            <a:ext uri="{FF2B5EF4-FFF2-40B4-BE49-F238E27FC236}">
              <a16:creationId xmlns:a16="http://schemas.microsoft.com/office/drawing/2014/main" id="{6805E32D-E9F2-4881-918E-1D737AB3BE28}"/>
            </a:ext>
            <a:ext uri="{147F2762-F138-4A5C-976F-8EAC2B608ADB}">
              <a16:predDERef xmlns:a16="http://schemas.microsoft.com/office/drawing/2014/main" pred="{00000000-0008-0000-0000-00001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9" name="Imagen 6" descr="http://40.75.99.166/orfeo3/iconos/flechaasc.gif">
          <a:extLst>
            <a:ext uri="{FF2B5EF4-FFF2-40B4-BE49-F238E27FC236}">
              <a16:creationId xmlns:a16="http://schemas.microsoft.com/office/drawing/2014/main" id="{AFD005DF-6A7E-447E-83CE-46E0054647B2}"/>
            </a:ext>
            <a:ext uri="{147F2762-F138-4A5C-976F-8EAC2B608ADB}">
              <a16:predDERef xmlns:a16="http://schemas.microsoft.com/office/drawing/2014/main" pred="{00000000-0008-0000-0000-00001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0" name="Imagen 5" descr="http://40.75.99.166/orfeo3/iconos/flechaasc.gif">
          <a:extLst>
            <a:ext uri="{FF2B5EF4-FFF2-40B4-BE49-F238E27FC236}">
              <a16:creationId xmlns:a16="http://schemas.microsoft.com/office/drawing/2014/main" id="{49710B8E-D603-4065-8EEF-5A060DF09878}"/>
            </a:ext>
            <a:ext uri="{147F2762-F138-4A5C-976F-8EAC2B608ADB}">
              <a16:predDERef xmlns:a16="http://schemas.microsoft.com/office/drawing/2014/main" pred="{00000000-0008-0000-0000-00001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1" name="Imagen 6" descr="http://40.75.99.166/orfeo3/iconos/flechaasc.gif">
          <a:extLst>
            <a:ext uri="{FF2B5EF4-FFF2-40B4-BE49-F238E27FC236}">
              <a16:creationId xmlns:a16="http://schemas.microsoft.com/office/drawing/2014/main" id="{72C2C8F8-95DA-4E7E-A6E3-5A3CE3E45D03}"/>
            </a:ext>
            <a:ext uri="{147F2762-F138-4A5C-976F-8EAC2B608ADB}">
              <a16:predDERef xmlns:a16="http://schemas.microsoft.com/office/drawing/2014/main" pred="{00000000-0008-0000-0000-00001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2" name="Imagen 5" descr="http://40.75.99.166/orfeo3/iconos/flechaasc.gif">
          <a:extLst>
            <a:ext uri="{FF2B5EF4-FFF2-40B4-BE49-F238E27FC236}">
              <a16:creationId xmlns:a16="http://schemas.microsoft.com/office/drawing/2014/main" id="{73370D71-4C15-461A-8FFE-055255CD1068}"/>
            </a:ext>
            <a:ext uri="{147F2762-F138-4A5C-976F-8EAC2B608ADB}">
              <a16:predDERef xmlns:a16="http://schemas.microsoft.com/office/drawing/2014/main" pred="{00000000-0008-0000-0000-00001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3" name="Imagen 6" descr="http://40.75.99.166/orfeo3/iconos/flechaasc.gif">
          <a:extLst>
            <a:ext uri="{FF2B5EF4-FFF2-40B4-BE49-F238E27FC236}">
              <a16:creationId xmlns:a16="http://schemas.microsoft.com/office/drawing/2014/main" id="{43A284D4-5BC9-42AA-A283-CA798AB0935D}"/>
            </a:ext>
            <a:ext uri="{147F2762-F138-4A5C-976F-8EAC2B608ADB}">
              <a16:predDERef xmlns:a16="http://schemas.microsoft.com/office/drawing/2014/main" pred="{00000000-0008-0000-0000-00002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4" name="Imagen 5" descr="http://40.75.99.166/orfeo3/iconos/flechaasc.gif">
          <a:extLst>
            <a:ext uri="{FF2B5EF4-FFF2-40B4-BE49-F238E27FC236}">
              <a16:creationId xmlns:a16="http://schemas.microsoft.com/office/drawing/2014/main" id="{E2C5852B-AF92-42B6-9E06-E6D28FDEB263}"/>
            </a:ext>
            <a:ext uri="{147F2762-F138-4A5C-976F-8EAC2B608ADB}">
              <a16:predDERef xmlns:a16="http://schemas.microsoft.com/office/drawing/2014/main" pred="{00000000-0008-0000-0000-00002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5" name="Imagen 6" descr="http://40.75.99.166/orfeo3/iconos/flechaasc.gif">
          <a:extLst>
            <a:ext uri="{FF2B5EF4-FFF2-40B4-BE49-F238E27FC236}">
              <a16:creationId xmlns:a16="http://schemas.microsoft.com/office/drawing/2014/main" id="{0783E8EA-9724-475C-A28B-49D0FD58A915}"/>
            </a:ext>
            <a:ext uri="{147F2762-F138-4A5C-976F-8EAC2B608ADB}">
              <a16:predDERef xmlns:a16="http://schemas.microsoft.com/office/drawing/2014/main" pred="{00000000-0008-0000-0000-00002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6" name="Imagen 5" descr="http://40.75.99.166/orfeo3/iconos/flechaasc.gif">
          <a:extLst>
            <a:ext uri="{FF2B5EF4-FFF2-40B4-BE49-F238E27FC236}">
              <a16:creationId xmlns:a16="http://schemas.microsoft.com/office/drawing/2014/main" id="{01F8B2A5-D5D5-4B88-AAF9-9960C6C27FD7}"/>
            </a:ext>
            <a:ext uri="{147F2762-F138-4A5C-976F-8EAC2B608ADB}">
              <a16:predDERef xmlns:a16="http://schemas.microsoft.com/office/drawing/2014/main" pred="{00000000-0008-0000-0000-00002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7" name="Imagen 6" descr="http://40.75.99.166/orfeo3/iconos/flechaasc.gif">
          <a:extLst>
            <a:ext uri="{FF2B5EF4-FFF2-40B4-BE49-F238E27FC236}">
              <a16:creationId xmlns:a16="http://schemas.microsoft.com/office/drawing/2014/main" id="{AC29CEF5-5310-4B7B-81F5-3E546463FC16}"/>
            </a:ext>
            <a:ext uri="{147F2762-F138-4A5C-976F-8EAC2B608ADB}">
              <a16:predDERef xmlns:a16="http://schemas.microsoft.com/office/drawing/2014/main" pred="{00000000-0008-0000-0000-00002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8" name="Imagen 5" descr="http://40.75.99.166/orfeo3/iconos/flechaasc.gif">
          <a:extLst>
            <a:ext uri="{FF2B5EF4-FFF2-40B4-BE49-F238E27FC236}">
              <a16:creationId xmlns:a16="http://schemas.microsoft.com/office/drawing/2014/main" id="{C18BEC09-7B0E-4EF8-984C-D1BBC543E52F}"/>
            </a:ext>
            <a:ext uri="{147F2762-F138-4A5C-976F-8EAC2B608ADB}">
              <a16:predDERef xmlns:a16="http://schemas.microsoft.com/office/drawing/2014/main" pred="{00000000-0008-0000-0000-00002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9" name="Imagen 6" descr="http://40.75.99.166/orfeo3/iconos/flechaasc.gif">
          <a:extLst>
            <a:ext uri="{FF2B5EF4-FFF2-40B4-BE49-F238E27FC236}">
              <a16:creationId xmlns:a16="http://schemas.microsoft.com/office/drawing/2014/main" id="{180BF81C-2171-40DC-9620-09BD97CA6CDF}"/>
            </a:ext>
            <a:ext uri="{147F2762-F138-4A5C-976F-8EAC2B608ADB}">
              <a16:predDERef xmlns:a16="http://schemas.microsoft.com/office/drawing/2014/main" pred="{00000000-0008-0000-0000-00002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0" name="Imagen 5" descr="http://40.75.99.166/orfeo3/iconos/flechaasc.gif">
          <a:extLst>
            <a:ext uri="{FF2B5EF4-FFF2-40B4-BE49-F238E27FC236}">
              <a16:creationId xmlns:a16="http://schemas.microsoft.com/office/drawing/2014/main" id="{02597AFB-6909-43DE-AB35-A96E41597C85}"/>
            </a:ext>
            <a:ext uri="{147F2762-F138-4A5C-976F-8EAC2B608ADB}">
              <a16:predDERef xmlns:a16="http://schemas.microsoft.com/office/drawing/2014/main" pred="{00000000-0008-0000-0000-00002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1" name="Imagen 6" descr="http://40.75.99.166/orfeo3/iconos/flechaasc.gif">
          <a:extLst>
            <a:ext uri="{FF2B5EF4-FFF2-40B4-BE49-F238E27FC236}">
              <a16:creationId xmlns:a16="http://schemas.microsoft.com/office/drawing/2014/main" id="{5EADF665-454F-4137-906D-5C69205A6B46}"/>
            </a:ext>
            <a:ext uri="{147F2762-F138-4A5C-976F-8EAC2B608ADB}">
              <a16:predDERef xmlns:a16="http://schemas.microsoft.com/office/drawing/2014/main" pred="{00000000-0008-0000-0000-00002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2" name="Imagen 5" descr="http://40.75.99.166/orfeo3/iconos/flechaasc.gif">
          <a:extLst>
            <a:ext uri="{FF2B5EF4-FFF2-40B4-BE49-F238E27FC236}">
              <a16:creationId xmlns:a16="http://schemas.microsoft.com/office/drawing/2014/main" id="{C0F0A531-8619-40B2-8DD2-FACB7CD2FFF5}"/>
            </a:ext>
            <a:ext uri="{147F2762-F138-4A5C-976F-8EAC2B608ADB}">
              <a16:predDERef xmlns:a16="http://schemas.microsoft.com/office/drawing/2014/main" pred="{00000000-0008-0000-0000-00002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3" name="Imagen 6" descr="http://40.75.99.166/orfeo3/iconos/flechaasc.gif">
          <a:extLst>
            <a:ext uri="{FF2B5EF4-FFF2-40B4-BE49-F238E27FC236}">
              <a16:creationId xmlns:a16="http://schemas.microsoft.com/office/drawing/2014/main" id="{D1026FF1-B09E-4B82-8CD8-47C655F7547F}"/>
            </a:ext>
            <a:ext uri="{147F2762-F138-4A5C-976F-8EAC2B608ADB}">
              <a16:predDERef xmlns:a16="http://schemas.microsoft.com/office/drawing/2014/main" pred="{00000000-0008-0000-0000-00002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4" name="Imagen 5" descr="http://40.75.99.166/orfeo3/iconos/flechaasc.gif">
          <a:extLst>
            <a:ext uri="{FF2B5EF4-FFF2-40B4-BE49-F238E27FC236}">
              <a16:creationId xmlns:a16="http://schemas.microsoft.com/office/drawing/2014/main" id="{B133E883-FA93-4756-8725-CD8727C57113}"/>
            </a:ext>
            <a:ext uri="{147F2762-F138-4A5C-976F-8EAC2B608ADB}">
              <a16:predDERef xmlns:a16="http://schemas.microsoft.com/office/drawing/2014/main" pred="{00000000-0008-0000-0000-00002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5" name="Imagen 6" descr="http://40.75.99.166/orfeo3/iconos/flechaasc.gif">
          <a:extLst>
            <a:ext uri="{FF2B5EF4-FFF2-40B4-BE49-F238E27FC236}">
              <a16:creationId xmlns:a16="http://schemas.microsoft.com/office/drawing/2014/main" id="{38ED0B4D-5DB5-4927-B914-19ADCB6D4E2C}"/>
            </a:ext>
            <a:ext uri="{147F2762-F138-4A5C-976F-8EAC2B608ADB}">
              <a16:predDERef xmlns:a16="http://schemas.microsoft.com/office/drawing/2014/main" pred="{00000000-0008-0000-0000-00002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6" name="Imagen 5" descr="http://40.75.99.166/orfeo3/iconos/flechaasc.gif">
          <a:extLst>
            <a:ext uri="{FF2B5EF4-FFF2-40B4-BE49-F238E27FC236}">
              <a16:creationId xmlns:a16="http://schemas.microsoft.com/office/drawing/2014/main" id="{4A7A22A3-E937-4B21-B474-35CB92AA0BB6}"/>
            </a:ext>
            <a:ext uri="{147F2762-F138-4A5C-976F-8EAC2B608ADB}">
              <a16:predDERef xmlns:a16="http://schemas.microsoft.com/office/drawing/2014/main" pred="{00000000-0008-0000-0000-00002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7" name="Imagen 6" descr="http://40.75.99.166/orfeo3/iconos/flechaasc.gif">
          <a:extLst>
            <a:ext uri="{FF2B5EF4-FFF2-40B4-BE49-F238E27FC236}">
              <a16:creationId xmlns:a16="http://schemas.microsoft.com/office/drawing/2014/main" id="{DDE5E53C-5630-4814-AF38-E18FAC0C98DD}"/>
            </a:ext>
            <a:ext uri="{147F2762-F138-4A5C-976F-8EAC2B608ADB}">
              <a16:predDERef xmlns:a16="http://schemas.microsoft.com/office/drawing/2014/main" pred="{00000000-0008-0000-0000-00002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8" name="Imagen 5" descr="http://40.75.99.166/orfeo3/iconos/flechaasc.gif">
          <a:extLst>
            <a:ext uri="{FF2B5EF4-FFF2-40B4-BE49-F238E27FC236}">
              <a16:creationId xmlns:a16="http://schemas.microsoft.com/office/drawing/2014/main" id="{2D100D68-69D6-42BE-BD06-771C91D7EC98}"/>
            </a:ext>
            <a:ext uri="{147F2762-F138-4A5C-976F-8EAC2B608ADB}">
              <a16:predDERef xmlns:a16="http://schemas.microsoft.com/office/drawing/2014/main" pred="{00000000-0008-0000-0000-00002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9" name="Imagen 6" descr="http://40.75.99.166/orfeo3/iconos/flechaasc.gif">
          <a:extLst>
            <a:ext uri="{FF2B5EF4-FFF2-40B4-BE49-F238E27FC236}">
              <a16:creationId xmlns:a16="http://schemas.microsoft.com/office/drawing/2014/main" id="{70F5AC7C-AD7C-4796-ACF6-E630B965955C}"/>
            </a:ext>
            <a:ext uri="{147F2762-F138-4A5C-976F-8EAC2B608ADB}">
              <a16:predDERef xmlns:a16="http://schemas.microsoft.com/office/drawing/2014/main" pred="{00000000-0008-0000-0000-00003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0" name="Imagen 5" descr="http://40.75.99.166/orfeo3/iconos/flechaasc.gif">
          <a:extLst>
            <a:ext uri="{FF2B5EF4-FFF2-40B4-BE49-F238E27FC236}">
              <a16:creationId xmlns:a16="http://schemas.microsoft.com/office/drawing/2014/main" id="{74D01201-C46B-45F3-847B-CB68BB7989AC}"/>
            </a:ext>
            <a:ext uri="{147F2762-F138-4A5C-976F-8EAC2B608ADB}">
              <a16:predDERef xmlns:a16="http://schemas.microsoft.com/office/drawing/2014/main" pred="{00000000-0008-0000-0000-00003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1" name="Imagen 6" descr="http://40.75.99.166/orfeo3/iconos/flechaasc.gif">
          <a:extLst>
            <a:ext uri="{FF2B5EF4-FFF2-40B4-BE49-F238E27FC236}">
              <a16:creationId xmlns:a16="http://schemas.microsoft.com/office/drawing/2014/main" id="{DCE71AFD-53D3-443B-8E71-5466B611DFC1}"/>
            </a:ext>
            <a:ext uri="{147F2762-F138-4A5C-976F-8EAC2B608ADB}">
              <a16:predDERef xmlns:a16="http://schemas.microsoft.com/office/drawing/2014/main" pred="{00000000-0008-0000-0000-00003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2" name="Imagen 5" descr="http://40.75.99.166/orfeo3/iconos/flechaasc.gif">
          <a:extLst>
            <a:ext uri="{FF2B5EF4-FFF2-40B4-BE49-F238E27FC236}">
              <a16:creationId xmlns:a16="http://schemas.microsoft.com/office/drawing/2014/main" id="{E8CE9738-0B4D-42E7-A56B-E97C48846002}"/>
            </a:ext>
            <a:ext uri="{147F2762-F138-4A5C-976F-8EAC2B608ADB}">
              <a16:predDERef xmlns:a16="http://schemas.microsoft.com/office/drawing/2014/main" pred="{00000000-0008-0000-0000-00003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3" name="Imagen 6" descr="http://40.75.99.166/orfeo3/iconos/flechaasc.gif">
          <a:extLst>
            <a:ext uri="{FF2B5EF4-FFF2-40B4-BE49-F238E27FC236}">
              <a16:creationId xmlns:a16="http://schemas.microsoft.com/office/drawing/2014/main" id="{EA4CE51E-4832-4A1C-B6B0-2507CC3533B3}"/>
            </a:ext>
            <a:ext uri="{147F2762-F138-4A5C-976F-8EAC2B608ADB}">
              <a16:predDERef xmlns:a16="http://schemas.microsoft.com/office/drawing/2014/main" pred="{00000000-0008-0000-0000-00003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4" name="Imagen 5" descr="http://40.75.99.166/orfeo3/iconos/flechaasc.gif">
          <a:extLst>
            <a:ext uri="{FF2B5EF4-FFF2-40B4-BE49-F238E27FC236}">
              <a16:creationId xmlns:a16="http://schemas.microsoft.com/office/drawing/2014/main" id="{AE3E4676-69D2-44A3-A5CB-95D7FB24A745}"/>
            </a:ext>
            <a:ext uri="{147F2762-F138-4A5C-976F-8EAC2B608ADB}">
              <a16:predDERef xmlns:a16="http://schemas.microsoft.com/office/drawing/2014/main" pred="{00000000-0008-0000-0000-00003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5" name="Imagen 6" descr="http://40.75.99.166/orfeo3/iconos/flechaasc.gif">
          <a:extLst>
            <a:ext uri="{FF2B5EF4-FFF2-40B4-BE49-F238E27FC236}">
              <a16:creationId xmlns:a16="http://schemas.microsoft.com/office/drawing/2014/main" id="{B6809351-C89A-4E63-9223-C77CD8DB5018}"/>
            </a:ext>
            <a:ext uri="{147F2762-F138-4A5C-976F-8EAC2B608ADB}">
              <a16:predDERef xmlns:a16="http://schemas.microsoft.com/office/drawing/2014/main" pred="{00000000-0008-0000-0000-00003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6" name="Imagen 5" descr="http://40.75.99.166/orfeo3/iconos/flechaasc.gif">
          <a:extLst>
            <a:ext uri="{FF2B5EF4-FFF2-40B4-BE49-F238E27FC236}">
              <a16:creationId xmlns:a16="http://schemas.microsoft.com/office/drawing/2014/main" id="{1E88B210-09BB-4FC8-9292-2A5054E8474A}"/>
            </a:ext>
            <a:ext uri="{147F2762-F138-4A5C-976F-8EAC2B608ADB}">
              <a16:predDERef xmlns:a16="http://schemas.microsoft.com/office/drawing/2014/main" pred="{00000000-0008-0000-0000-00003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7" name="Imagen 6" descr="http://40.75.99.166/orfeo3/iconos/flechaasc.gif">
          <a:extLst>
            <a:ext uri="{FF2B5EF4-FFF2-40B4-BE49-F238E27FC236}">
              <a16:creationId xmlns:a16="http://schemas.microsoft.com/office/drawing/2014/main" id="{521A6ED4-BC9F-4B70-A3E5-BBC72FED6869}"/>
            </a:ext>
            <a:ext uri="{147F2762-F138-4A5C-976F-8EAC2B608ADB}">
              <a16:predDERef xmlns:a16="http://schemas.microsoft.com/office/drawing/2014/main" pred="{00000000-0008-0000-0000-00003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58" name="Imagen 2" descr="http://40.75.99.166/orfeo3/iconos/flechaasc.gif">
          <a:extLst>
            <a:ext uri="{FF2B5EF4-FFF2-40B4-BE49-F238E27FC236}">
              <a16:creationId xmlns:a16="http://schemas.microsoft.com/office/drawing/2014/main" id="{C89202E2-1AF1-40A3-8411-A2D5284FD511}"/>
            </a:ext>
            <a:ext uri="{147F2762-F138-4A5C-976F-8EAC2B608ADB}">
              <a16:predDERef xmlns:a16="http://schemas.microsoft.com/office/drawing/2014/main" pred="{00000000-0008-0000-0000-00003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59" name="Imagen 4" descr="http://40.75.99.166/orfeo3/iconos/flechaasc.gif">
          <a:extLst>
            <a:ext uri="{FF2B5EF4-FFF2-40B4-BE49-F238E27FC236}">
              <a16:creationId xmlns:a16="http://schemas.microsoft.com/office/drawing/2014/main" id="{384BBB70-2207-4A4B-9A7B-4EBAC3F79261}"/>
            </a:ext>
            <a:ext uri="{147F2762-F138-4A5C-976F-8EAC2B608ADB}">
              <a16:predDERef xmlns:a16="http://schemas.microsoft.com/office/drawing/2014/main" pred="{CF834387-9DAA-4F94-94DF-E03861896C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60" name="Imagen 2" descr="http://40.75.99.166/orfeo3/iconos/flechaasc.gif">
          <a:extLst>
            <a:ext uri="{FF2B5EF4-FFF2-40B4-BE49-F238E27FC236}">
              <a16:creationId xmlns:a16="http://schemas.microsoft.com/office/drawing/2014/main" id="{32B3A9EB-D289-4239-8573-DF22E2330B52}"/>
            </a:ext>
            <a:ext uri="{147F2762-F138-4A5C-976F-8EAC2B608ADB}">
              <a16:predDERef xmlns:a16="http://schemas.microsoft.com/office/drawing/2014/main" pred="{354DBC43-8E14-4D8A-A1E4-3A0D67B2F47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61" name="Imagen 4" descr="http://40.75.99.166/orfeo3/iconos/flechaasc.gif">
          <a:extLst>
            <a:ext uri="{FF2B5EF4-FFF2-40B4-BE49-F238E27FC236}">
              <a16:creationId xmlns:a16="http://schemas.microsoft.com/office/drawing/2014/main" id="{485BC082-91BB-415D-AC6D-E4A1D21F3CF7}"/>
            </a:ext>
            <a:ext uri="{147F2762-F138-4A5C-976F-8EAC2B608ADB}">
              <a16:predDERef xmlns:a16="http://schemas.microsoft.com/office/drawing/2014/main" pred="{569D24E2-A004-40D2-B96C-D0FF2FA12DD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62" name="Imagen 6" descr="http://40.75.99.166/orfeo3/iconos/flechaasc.gif">
          <a:extLst>
            <a:ext uri="{FF2B5EF4-FFF2-40B4-BE49-F238E27FC236}">
              <a16:creationId xmlns:a16="http://schemas.microsoft.com/office/drawing/2014/main" id="{62C5D541-C547-4961-8687-561CD554F07B}"/>
            </a:ext>
            <a:ext uri="{147F2762-F138-4A5C-976F-8EAC2B608ADB}">
              <a16:predDERef xmlns:a16="http://schemas.microsoft.com/office/drawing/2014/main" pred="{5F2D60D2-A3D7-4CC4-9ACF-4A5EE0BFF85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63" name="Imagen 8" descr="http://40.75.99.166/orfeo3/iconos/flechaasc.gif">
          <a:extLst>
            <a:ext uri="{FF2B5EF4-FFF2-40B4-BE49-F238E27FC236}">
              <a16:creationId xmlns:a16="http://schemas.microsoft.com/office/drawing/2014/main" id="{0E851A82-35A4-41DC-8441-724FE30081EF}"/>
            </a:ext>
            <a:ext uri="{147F2762-F138-4A5C-976F-8EAC2B608ADB}">
              <a16:predDERef xmlns:a16="http://schemas.microsoft.com/office/drawing/2014/main" pred="{45192230-A087-4732-B968-C6F519E2700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4" name="Imagen 4" descr="http://40.75.99.166/orfeo3/iconos/flechaasc.gif">
          <a:extLst>
            <a:ext uri="{FF2B5EF4-FFF2-40B4-BE49-F238E27FC236}">
              <a16:creationId xmlns:a16="http://schemas.microsoft.com/office/drawing/2014/main" id="{BACE250F-8796-447F-AD66-BAB2301E7BF9}"/>
            </a:ext>
            <a:ext uri="{147F2762-F138-4A5C-976F-8EAC2B608ADB}">
              <a16:predDERef xmlns:a16="http://schemas.microsoft.com/office/drawing/2014/main" pred="{AB06DCCB-DC7C-4980-B37C-3C5EBB4EE6C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65" name="Imagen 2" descr="http://40.75.99.166/orfeo3/iconos/flechaasc.gif">
          <a:extLst>
            <a:ext uri="{FF2B5EF4-FFF2-40B4-BE49-F238E27FC236}">
              <a16:creationId xmlns:a16="http://schemas.microsoft.com/office/drawing/2014/main" id="{C2CF15BA-AA5C-4973-BDD8-BB84AE64CC58}"/>
            </a:ext>
            <a:ext uri="{147F2762-F138-4A5C-976F-8EAC2B608ADB}">
              <a16:predDERef xmlns:a16="http://schemas.microsoft.com/office/drawing/2014/main" pred="{3E4BD20E-9386-4226-8563-F90A887ABC3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66" name="Imagen 12" descr="http://40.75.99.166/orfeo3/iconos/flechaasc.gif">
          <a:extLst>
            <a:ext uri="{FF2B5EF4-FFF2-40B4-BE49-F238E27FC236}">
              <a16:creationId xmlns:a16="http://schemas.microsoft.com/office/drawing/2014/main" id="{5F8B123B-7EFD-4D13-97AE-80F2C254C57D}"/>
            </a:ext>
            <a:ext uri="{147F2762-F138-4A5C-976F-8EAC2B608ADB}">
              <a16:predDERef xmlns:a16="http://schemas.microsoft.com/office/drawing/2014/main" pred="{5091356C-20FD-462A-BC7A-C4D169F888B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67" name="Imagen 14" descr="http://40.75.99.166/orfeo3/iconos/flechaasc.gif">
          <a:extLst>
            <a:ext uri="{FF2B5EF4-FFF2-40B4-BE49-F238E27FC236}">
              <a16:creationId xmlns:a16="http://schemas.microsoft.com/office/drawing/2014/main" id="{AC914C89-9652-48D3-85E9-018209A090BA}"/>
            </a:ext>
            <a:ext uri="{147F2762-F138-4A5C-976F-8EAC2B608ADB}">
              <a16:predDERef xmlns:a16="http://schemas.microsoft.com/office/drawing/2014/main" pred="{E03A2B40-6B09-4AFA-A118-B4E92CDA967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8" name="Imagen 15" descr="http://40.75.99.166/orfeo3/iconos/flechaasc.gif">
          <a:extLst>
            <a:ext uri="{FF2B5EF4-FFF2-40B4-BE49-F238E27FC236}">
              <a16:creationId xmlns:a16="http://schemas.microsoft.com/office/drawing/2014/main" id="{96616864-68C7-479E-9F54-73041930BAE4}"/>
            </a:ext>
            <a:ext uri="{147F2762-F138-4A5C-976F-8EAC2B608ADB}">
              <a16:predDERef xmlns:a16="http://schemas.microsoft.com/office/drawing/2014/main" pred="{F2E0A195-84D3-47C7-BAC8-2114EEF28C1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9" name="Imagen 16" descr="http://40.75.99.166/orfeo3/iconos/flechaasc.gif">
          <a:extLst>
            <a:ext uri="{FF2B5EF4-FFF2-40B4-BE49-F238E27FC236}">
              <a16:creationId xmlns:a16="http://schemas.microsoft.com/office/drawing/2014/main" id="{68F44C98-A889-4682-8822-8F05EC39AC56}"/>
            </a:ext>
            <a:ext uri="{147F2762-F138-4A5C-976F-8EAC2B608ADB}">
              <a16:predDERef xmlns:a16="http://schemas.microsoft.com/office/drawing/2014/main" pred="{2DEAD226-7A38-42EC-B8AB-6C4C8F0EE91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0" name="Imagen 4" descr="http://40.75.99.166/orfeo3/iconos/flechaasc.gif">
          <a:extLst>
            <a:ext uri="{FF2B5EF4-FFF2-40B4-BE49-F238E27FC236}">
              <a16:creationId xmlns:a16="http://schemas.microsoft.com/office/drawing/2014/main" id="{359E6657-4F62-4046-A49D-2BFE431A962E}"/>
            </a:ext>
            <a:ext uri="{147F2762-F138-4A5C-976F-8EAC2B608ADB}">
              <a16:predDERef xmlns:a16="http://schemas.microsoft.com/office/drawing/2014/main" pred="{060DEFA1-BF2D-47B0-9799-69BBBC7D5D3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71" name="Imagen 2" descr="http://40.75.99.166/orfeo3/iconos/flechaasc.gif">
          <a:extLst>
            <a:ext uri="{FF2B5EF4-FFF2-40B4-BE49-F238E27FC236}">
              <a16:creationId xmlns:a16="http://schemas.microsoft.com/office/drawing/2014/main" id="{49F5FA80-1811-4C8F-B956-A63CD0F26EF5}"/>
            </a:ext>
            <a:ext uri="{147F2762-F138-4A5C-976F-8EAC2B608ADB}">
              <a16:predDERef xmlns:a16="http://schemas.microsoft.com/office/drawing/2014/main" pred="{26B4A707-CA45-4B9C-9321-45D9522E964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72" name="Imagen 5" descr="http://40.75.99.166/orfeo3/iconos/flechaasc.gif">
          <a:extLst>
            <a:ext uri="{FF2B5EF4-FFF2-40B4-BE49-F238E27FC236}">
              <a16:creationId xmlns:a16="http://schemas.microsoft.com/office/drawing/2014/main" id="{1F87D150-4455-4882-8E93-14C057CC2245}"/>
            </a:ext>
            <a:ext uri="{147F2762-F138-4A5C-976F-8EAC2B608ADB}">
              <a16:predDERef xmlns:a16="http://schemas.microsoft.com/office/drawing/2014/main" pred="{7B49EB87-72BF-4FC0-AB93-79040ED159D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3" name="Imagen 6" descr="http://40.75.99.166/orfeo3/iconos/flechaasc.gif">
          <a:extLst>
            <a:ext uri="{FF2B5EF4-FFF2-40B4-BE49-F238E27FC236}">
              <a16:creationId xmlns:a16="http://schemas.microsoft.com/office/drawing/2014/main" id="{878EA1A1-6DC7-4130-85C1-7493FC71ABE5}"/>
            </a:ext>
            <a:ext uri="{147F2762-F138-4A5C-976F-8EAC2B608ADB}">
              <a16:predDERef xmlns:a16="http://schemas.microsoft.com/office/drawing/2014/main" pred="{1A79C371-CAEF-4C0C-B72A-A89B4880FEF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4" name="Imagen 5" descr="http://40.75.99.166/orfeo3/iconos/flechaasc.gif">
          <a:extLst>
            <a:ext uri="{FF2B5EF4-FFF2-40B4-BE49-F238E27FC236}">
              <a16:creationId xmlns:a16="http://schemas.microsoft.com/office/drawing/2014/main" id="{8218B7EB-DF9B-452C-ABAF-51C74077DE6F}"/>
            </a:ext>
            <a:ext uri="{147F2762-F138-4A5C-976F-8EAC2B608ADB}">
              <a16:predDERef xmlns:a16="http://schemas.microsoft.com/office/drawing/2014/main" pred="{2065E57C-391E-4C3B-BF30-4D7B108ADE6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5" name="Imagen 6" descr="http://40.75.99.166/orfeo3/iconos/flechaasc.gif">
          <a:extLst>
            <a:ext uri="{FF2B5EF4-FFF2-40B4-BE49-F238E27FC236}">
              <a16:creationId xmlns:a16="http://schemas.microsoft.com/office/drawing/2014/main" id="{DE14652B-A081-40D1-93E0-02F417BFBB6E}"/>
            </a:ext>
            <a:ext uri="{147F2762-F138-4A5C-976F-8EAC2B608ADB}">
              <a16:predDERef xmlns:a16="http://schemas.microsoft.com/office/drawing/2014/main" pred="{706442AA-F8D8-4949-A479-23102E6992A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6" name="Imagen 5" descr="http://40.75.99.166/orfeo3/iconos/flechaasc.gif">
          <a:extLst>
            <a:ext uri="{FF2B5EF4-FFF2-40B4-BE49-F238E27FC236}">
              <a16:creationId xmlns:a16="http://schemas.microsoft.com/office/drawing/2014/main" id="{3B81B87D-CE9F-4051-803A-BAB700319CFC}"/>
            </a:ext>
            <a:ext uri="{147F2762-F138-4A5C-976F-8EAC2B608ADB}">
              <a16:predDERef xmlns:a16="http://schemas.microsoft.com/office/drawing/2014/main" pred="{EB2B4E78-62D0-4E26-8FE0-81B4C05822B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7" name="Imagen 6" descr="http://40.75.99.166/orfeo3/iconos/flechaasc.gif">
          <a:extLst>
            <a:ext uri="{FF2B5EF4-FFF2-40B4-BE49-F238E27FC236}">
              <a16:creationId xmlns:a16="http://schemas.microsoft.com/office/drawing/2014/main" id="{433A69D3-1386-4633-B6F5-1E45065BFF53}"/>
            </a:ext>
            <a:ext uri="{147F2762-F138-4A5C-976F-8EAC2B608ADB}">
              <a16:predDERef xmlns:a16="http://schemas.microsoft.com/office/drawing/2014/main" pred="{36920539-8ADC-46E1-98DE-A0B83F98385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8" name="Imagen 5" descr="http://40.75.99.166/orfeo3/iconos/flechaasc.gif">
          <a:extLst>
            <a:ext uri="{FF2B5EF4-FFF2-40B4-BE49-F238E27FC236}">
              <a16:creationId xmlns:a16="http://schemas.microsoft.com/office/drawing/2014/main" id="{2C8DAFEA-4DB9-40D1-BF53-CBFA81BD7E9C}"/>
            </a:ext>
            <a:ext uri="{147F2762-F138-4A5C-976F-8EAC2B608ADB}">
              <a16:predDERef xmlns:a16="http://schemas.microsoft.com/office/drawing/2014/main" pred="{71CBAE03-4D00-4AEE-9362-360DBD72AA3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9" name="Imagen 6" descr="http://40.75.99.166/orfeo3/iconos/flechaasc.gif">
          <a:extLst>
            <a:ext uri="{FF2B5EF4-FFF2-40B4-BE49-F238E27FC236}">
              <a16:creationId xmlns:a16="http://schemas.microsoft.com/office/drawing/2014/main" id="{8607918B-98C7-4128-80DE-790D1F164A50}"/>
            </a:ext>
            <a:ext uri="{147F2762-F138-4A5C-976F-8EAC2B608ADB}">
              <a16:predDERef xmlns:a16="http://schemas.microsoft.com/office/drawing/2014/main" pred="{9D553F1A-81D6-4746-8263-27940EF8B45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0" name="Imagen 5" descr="http://40.75.99.166/orfeo3/iconos/flechaasc.gif">
          <a:extLst>
            <a:ext uri="{FF2B5EF4-FFF2-40B4-BE49-F238E27FC236}">
              <a16:creationId xmlns:a16="http://schemas.microsoft.com/office/drawing/2014/main" id="{E51E1A6C-FFF9-42C8-A370-821BDE4DA43E}"/>
            </a:ext>
            <a:ext uri="{147F2762-F138-4A5C-976F-8EAC2B608ADB}">
              <a16:predDERef xmlns:a16="http://schemas.microsoft.com/office/drawing/2014/main" pred="{AB85E7E8-05D5-4278-88BB-75C1718C396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1" name="Imagen 6" descr="http://40.75.99.166/orfeo3/iconos/flechaasc.gif">
          <a:extLst>
            <a:ext uri="{FF2B5EF4-FFF2-40B4-BE49-F238E27FC236}">
              <a16:creationId xmlns:a16="http://schemas.microsoft.com/office/drawing/2014/main" id="{E2370EE6-F430-4A46-8E76-96F7B1BE68E9}"/>
            </a:ext>
            <a:ext uri="{147F2762-F138-4A5C-976F-8EAC2B608ADB}">
              <a16:predDERef xmlns:a16="http://schemas.microsoft.com/office/drawing/2014/main" pred="{1CF72690-A74B-445D-A30E-47680A1766C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2" name="Imagen 5" descr="http://40.75.99.166/orfeo3/iconos/flechaasc.gif">
          <a:extLst>
            <a:ext uri="{FF2B5EF4-FFF2-40B4-BE49-F238E27FC236}">
              <a16:creationId xmlns:a16="http://schemas.microsoft.com/office/drawing/2014/main" id="{ED956735-B779-4E9D-AA0C-19E0E19CB504}"/>
            </a:ext>
            <a:ext uri="{147F2762-F138-4A5C-976F-8EAC2B608ADB}">
              <a16:predDERef xmlns:a16="http://schemas.microsoft.com/office/drawing/2014/main" pred="{13C55AB3-7A76-4D54-9FC9-941533054F5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3" name="Imagen 6" descr="http://40.75.99.166/orfeo3/iconos/flechaasc.gif">
          <a:extLst>
            <a:ext uri="{FF2B5EF4-FFF2-40B4-BE49-F238E27FC236}">
              <a16:creationId xmlns:a16="http://schemas.microsoft.com/office/drawing/2014/main" id="{04B69189-7D4B-4E5B-93AC-274BC38DF171}"/>
            </a:ext>
            <a:ext uri="{147F2762-F138-4A5C-976F-8EAC2B608ADB}">
              <a16:predDERef xmlns:a16="http://schemas.microsoft.com/office/drawing/2014/main" pred="{758AEBAC-57AE-4D92-BE7E-AF6CB7EBE99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4" name="Imagen 5" descr="http://40.75.99.166/orfeo3/iconos/flechaasc.gif">
          <a:extLst>
            <a:ext uri="{FF2B5EF4-FFF2-40B4-BE49-F238E27FC236}">
              <a16:creationId xmlns:a16="http://schemas.microsoft.com/office/drawing/2014/main" id="{1B71D649-09FD-4C62-BC65-1F9EF75686B4}"/>
            </a:ext>
            <a:ext uri="{147F2762-F138-4A5C-976F-8EAC2B608ADB}">
              <a16:predDERef xmlns:a16="http://schemas.microsoft.com/office/drawing/2014/main" pred="{45C54183-595E-4CE4-812B-F8E58DC490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5" name="Imagen 6" descr="http://40.75.99.166/orfeo3/iconos/flechaasc.gif">
          <a:extLst>
            <a:ext uri="{FF2B5EF4-FFF2-40B4-BE49-F238E27FC236}">
              <a16:creationId xmlns:a16="http://schemas.microsoft.com/office/drawing/2014/main" id="{FBC00EE8-2993-4CAA-86EB-439CCC5C4D19}"/>
            </a:ext>
            <a:ext uri="{147F2762-F138-4A5C-976F-8EAC2B608ADB}">
              <a16:predDERef xmlns:a16="http://schemas.microsoft.com/office/drawing/2014/main" pred="{8184AB41-F2A8-469B-B7A1-9736031601D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6" name="Imagen 5" descr="http://40.75.99.166/orfeo3/iconos/flechaasc.gif">
          <a:extLst>
            <a:ext uri="{FF2B5EF4-FFF2-40B4-BE49-F238E27FC236}">
              <a16:creationId xmlns:a16="http://schemas.microsoft.com/office/drawing/2014/main" id="{3124EFA2-92A0-4715-AC04-454C541E1E42}"/>
            </a:ext>
            <a:ext uri="{147F2762-F138-4A5C-976F-8EAC2B608ADB}">
              <a16:predDERef xmlns:a16="http://schemas.microsoft.com/office/drawing/2014/main" pred="{2745A057-B143-45CD-B09C-B2D2F4741E1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7" name="Imagen 6" descr="http://40.75.99.166/orfeo3/iconos/flechaasc.gif">
          <a:extLst>
            <a:ext uri="{FF2B5EF4-FFF2-40B4-BE49-F238E27FC236}">
              <a16:creationId xmlns:a16="http://schemas.microsoft.com/office/drawing/2014/main" id="{3AC2DBC5-9650-4270-AE3D-13A11167A026}"/>
            </a:ext>
            <a:ext uri="{147F2762-F138-4A5C-976F-8EAC2B608ADB}">
              <a16:predDERef xmlns:a16="http://schemas.microsoft.com/office/drawing/2014/main" pred="{B9C32A07-DD7F-41E2-9A9A-D9321BC4EB0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8" name="Imagen 5" descr="http://40.75.99.166/orfeo3/iconos/flechaasc.gif">
          <a:extLst>
            <a:ext uri="{FF2B5EF4-FFF2-40B4-BE49-F238E27FC236}">
              <a16:creationId xmlns:a16="http://schemas.microsoft.com/office/drawing/2014/main" id="{F9878F5C-4B8A-486F-B18C-31E8511DCA12}"/>
            </a:ext>
            <a:ext uri="{147F2762-F138-4A5C-976F-8EAC2B608ADB}">
              <a16:predDERef xmlns:a16="http://schemas.microsoft.com/office/drawing/2014/main" pred="{612DDC7E-BC99-40CA-B52E-DAB4CD43B26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9" name="Imagen 6" descr="http://40.75.99.166/orfeo3/iconos/flechaasc.gif">
          <a:extLst>
            <a:ext uri="{FF2B5EF4-FFF2-40B4-BE49-F238E27FC236}">
              <a16:creationId xmlns:a16="http://schemas.microsoft.com/office/drawing/2014/main" id="{83DADACF-5748-4969-8E43-972E49B6DE4D}"/>
            </a:ext>
            <a:ext uri="{147F2762-F138-4A5C-976F-8EAC2B608ADB}">
              <a16:predDERef xmlns:a16="http://schemas.microsoft.com/office/drawing/2014/main" pred="{22F08A7D-0C1A-4D05-9CDE-D26C0BD9945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0" name="Imagen 5" descr="http://40.75.99.166/orfeo3/iconos/flechaasc.gif">
          <a:extLst>
            <a:ext uri="{FF2B5EF4-FFF2-40B4-BE49-F238E27FC236}">
              <a16:creationId xmlns:a16="http://schemas.microsoft.com/office/drawing/2014/main" id="{5D3C4DCE-9C37-474F-9986-E3268DE17312}"/>
            </a:ext>
            <a:ext uri="{147F2762-F138-4A5C-976F-8EAC2B608ADB}">
              <a16:predDERef xmlns:a16="http://schemas.microsoft.com/office/drawing/2014/main" pred="{DC7E1038-68DD-48CC-84AB-F56F4D0E67C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1" name="Imagen 6" descr="http://40.75.99.166/orfeo3/iconos/flechaasc.gif">
          <a:extLst>
            <a:ext uri="{FF2B5EF4-FFF2-40B4-BE49-F238E27FC236}">
              <a16:creationId xmlns:a16="http://schemas.microsoft.com/office/drawing/2014/main" id="{134E758D-B3E6-4203-97B7-FC7A1A841F00}"/>
            </a:ext>
            <a:ext uri="{147F2762-F138-4A5C-976F-8EAC2B608ADB}">
              <a16:predDERef xmlns:a16="http://schemas.microsoft.com/office/drawing/2014/main" pred="{41547D04-D3BF-4963-AAAF-F748153A874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2" name="Imagen 5" descr="http://40.75.99.166/orfeo3/iconos/flechaasc.gif">
          <a:extLst>
            <a:ext uri="{FF2B5EF4-FFF2-40B4-BE49-F238E27FC236}">
              <a16:creationId xmlns:a16="http://schemas.microsoft.com/office/drawing/2014/main" id="{A7DDB24B-AFC2-4CF5-8C11-6D20953981DD}"/>
            </a:ext>
            <a:ext uri="{147F2762-F138-4A5C-976F-8EAC2B608ADB}">
              <a16:predDERef xmlns:a16="http://schemas.microsoft.com/office/drawing/2014/main" pred="{A92A7F09-2D14-47FB-836A-075C48DAFDB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3" name="Imagen 6" descr="http://40.75.99.166/orfeo3/iconos/flechaasc.gif">
          <a:extLst>
            <a:ext uri="{FF2B5EF4-FFF2-40B4-BE49-F238E27FC236}">
              <a16:creationId xmlns:a16="http://schemas.microsoft.com/office/drawing/2014/main" id="{C09DB089-4C5F-43A4-B216-BCB9CE810F49}"/>
            </a:ext>
            <a:ext uri="{147F2762-F138-4A5C-976F-8EAC2B608ADB}">
              <a16:predDERef xmlns:a16="http://schemas.microsoft.com/office/drawing/2014/main" pred="{40FB146F-07FD-47AF-95E2-808DEABF6E3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4" name="Imagen 5" descr="http://40.75.99.166/orfeo3/iconos/flechaasc.gif">
          <a:extLst>
            <a:ext uri="{FF2B5EF4-FFF2-40B4-BE49-F238E27FC236}">
              <a16:creationId xmlns:a16="http://schemas.microsoft.com/office/drawing/2014/main" id="{6A4DF9A9-8126-4A0E-BCF6-20884658769B}"/>
            </a:ext>
            <a:ext uri="{147F2762-F138-4A5C-976F-8EAC2B608ADB}">
              <a16:predDERef xmlns:a16="http://schemas.microsoft.com/office/drawing/2014/main" pred="{8D6250FB-B1A5-47D8-BAFC-64E00B3BE44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5" name="Imagen 6" descr="http://40.75.99.166/orfeo3/iconos/flechaasc.gif">
          <a:extLst>
            <a:ext uri="{FF2B5EF4-FFF2-40B4-BE49-F238E27FC236}">
              <a16:creationId xmlns:a16="http://schemas.microsoft.com/office/drawing/2014/main" id="{39971349-1D00-4EC7-AABA-E33F1E072999}"/>
            </a:ext>
            <a:ext uri="{147F2762-F138-4A5C-976F-8EAC2B608ADB}">
              <a16:predDERef xmlns:a16="http://schemas.microsoft.com/office/drawing/2014/main" pred="{815EC788-74C6-43D1-8F6B-F0F714CB075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6" name="Imagen 5" descr="http://40.75.99.166/orfeo3/iconos/flechaasc.gif">
          <a:extLst>
            <a:ext uri="{FF2B5EF4-FFF2-40B4-BE49-F238E27FC236}">
              <a16:creationId xmlns:a16="http://schemas.microsoft.com/office/drawing/2014/main" id="{919B059C-EE53-4F4A-BC7A-741B77D6855C}"/>
            </a:ext>
            <a:ext uri="{147F2762-F138-4A5C-976F-8EAC2B608ADB}">
              <a16:predDERef xmlns:a16="http://schemas.microsoft.com/office/drawing/2014/main" pred="{E2728CB0-6CFE-4F2C-B909-92178DCA3BB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7" name="Imagen 6" descr="http://40.75.99.166/orfeo3/iconos/flechaasc.gif">
          <a:extLst>
            <a:ext uri="{FF2B5EF4-FFF2-40B4-BE49-F238E27FC236}">
              <a16:creationId xmlns:a16="http://schemas.microsoft.com/office/drawing/2014/main" id="{2D423461-B14A-4B05-B25A-BDFF58D61D26}"/>
            </a:ext>
            <a:ext uri="{147F2762-F138-4A5C-976F-8EAC2B608ADB}">
              <a16:predDERef xmlns:a16="http://schemas.microsoft.com/office/drawing/2014/main" pred="{33F34870-B61E-4FE1-B09E-801682D403E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8" name="Imagen 5" descr="http://40.75.99.166/orfeo3/iconos/flechaasc.gif">
          <a:extLst>
            <a:ext uri="{FF2B5EF4-FFF2-40B4-BE49-F238E27FC236}">
              <a16:creationId xmlns:a16="http://schemas.microsoft.com/office/drawing/2014/main" id="{6F073340-2327-4E54-BD39-D3B4B1C77015}"/>
            </a:ext>
            <a:ext uri="{147F2762-F138-4A5C-976F-8EAC2B608ADB}">
              <a16:predDERef xmlns:a16="http://schemas.microsoft.com/office/drawing/2014/main" pred="{E7CC7607-C277-4510-84A3-9B96E1B42E7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9" name="Imagen 6" descr="http://40.75.99.166/orfeo3/iconos/flechaasc.gif">
          <a:extLst>
            <a:ext uri="{FF2B5EF4-FFF2-40B4-BE49-F238E27FC236}">
              <a16:creationId xmlns:a16="http://schemas.microsoft.com/office/drawing/2014/main" id="{D297AFFF-3272-4866-9EEC-EF52CD1571DC}"/>
            </a:ext>
            <a:ext uri="{147F2762-F138-4A5C-976F-8EAC2B608ADB}">
              <a16:predDERef xmlns:a16="http://schemas.microsoft.com/office/drawing/2014/main" pred="{3E870C75-9DC3-4EFB-A28E-94D0BF02DD2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0" name="Imagen 5" descr="http://40.75.99.166/orfeo3/iconos/flechaasc.gif">
          <a:extLst>
            <a:ext uri="{FF2B5EF4-FFF2-40B4-BE49-F238E27FC236}">
              <a16:creationId xmlns:a16="http://schemas.microsoft.com/office/drawing/2014/main" id="{527D86DC-30AE-4B5C-8135-84F143A2A2E3}"/>
            </a:ext>
            <a:ext uri="{147F2762-F138-4A5C-976F-8EAC2B608ADB}">
              <a16:predDERef xmlns:a16="http://schemas.microsoft.com/office/drawing/2014/main" pred="{33C0E051-871B-4497-B311-945D83F81BA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1" name="Imagen 6" descr="http://40.75.99.166/orfeo3/iconos/flechaasc.gif">
          <a:extLst>
            <a:ext uri="{FF2B5EF4-FFF2-40B4-BE49-F238E27FC236}">
              <a16:creationId xmlns:a16="http://schemas.microsoft.com/office/drawing/2014/main" id="{B2799793-23D0-4754-AD6A-0B6658E26E53}"/>
            </a:ext>
            <a:ext uri="{147F2762-F138-4A5C-976F-8EAC2B608ADB}">
              <a16:predDERef xmlns:a16="http://schemas.microsoft.com/office/drawing/2014/main" pred="{0B841212-C602-4F73-8799-30DB4A5D4C3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2" name="Imagen 5" descr="http://40.75.99.166/orfeo3/iconos/flechaasc.gif">
          <a:extLst>
            <a:ext uri="{FF2B5EF4-FFF2-40B4-BE49-F238E27FC236}">
              <a16:creationId xmlns:a16="http://schemas.microsoft.com/office/drawing/2014/main" id="{F7D010D1-189F-4500-A5CB-26D6C9CFE034}"/>
            </a:ext>
            <a:ext uri="{147F2762-F138-4A5C-976F-8EAC2B608ADB}">
              <a16:predDERef xmlns:a16="http://schemas.microsoft.com/office/drawing/2014/main" pred="{BB12008D-8695-4266-B958-8B1851315CE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3" name="Imagen 6" descr="http://40.75.99.166/orfeo3/iconos/flechaasc.gif">
          <a:extLst>
            <a:ext uri="{FF2B5EF4-FFF2-40B4-BE49-F238E27FC236}">
              <a16:creationId xmlns:a16="http://schemas.microsoft.com/office/drawing/2014/main" id="{AF4E3C05-15D1-41AA-9DC3-E4295789B8D1}"/>
            </a:ext>
            <a:ext uri="{147F2762-F138-4A5C-976F-8EAC2B608ADB}">
              <a16:predDERef xmlns:a16="http://schemas.microsoft.com/office/drawing/2014/main" pred="{2A9D18E9-82FA-4399-A128-E51EAD9B41C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4" name="Imagen 5" descr="http://40.75.99.166/orfeo3/iconos/flechaasc.gif">
          <a:extLst>
            <a:ext uri="{FF2B5EF4-FFF2-40B4-BE49-F238E27FC236}">
              <a16:creationId xmlns:a16="http://schemas.microsoft.com/office/drawing/2014/main" id="{6E07B57F-C09B-4A02-B9D5-3BE39AF2C48F}"/>
            </a:ext>
            <a:ext uri="{147F2762-F138-4A5C-976F-8EAC2B608ADB}">
              <a16:predDERef xmlns:a16="http://schemas.microsoft.com/office/drawing/2014/main" pred="{F9211CEB-873C-4251-9F11-B4C6AC756B0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5" name="Imagen 6" descr="http://40.75.99.166/orfeo3/iconos/flechaasc.gif">
          <a:extLst>
            <a:ext uri="{FF2B5EF4-FFF2-40B4-BE49-F238E27FC236}">
              <a16:creationId xmlns:a16="http://schemas.microsoft.com/office/drawing/2014/main" id="{8BED7989-B9D3-4F2B-9790-DE9D77DF9777}"/>
            </a:ext>
            <a:ext uri="{147F2762-F138-4A5C-976F-8EAC2B608ADB}">
              <a16:predDERef xmlns:a16="http://schemas.microsoft.com/office/drawing/2014/main" pred="{552C9519-3B9A-4AC0-8CB0-3CE61C558AB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6" name="Imagen 5" descr="http://40.75.99.166/orfeo3/iconos/flechaasc.gif">
          <a:extLst>
            <a:ext uri="{FF2B5EF4-FFF2-40B4-BE49-F238E27FC236}">
              <a16:creationId xmlns:a16="http://schemas.microsoft.com/office/drawing/2014/main" id="{79CC36A7-F4EB-453A-BC34-A3D510A71AEE}"/>
            </a:ext>
            <a:ext uri="{147F2762-F138-4A5C-976F-8EAC2B608ADB}">
              <a16:predDERef xmlns:a16="http://schemas.microsoft.com/office/drawing/2014/main" pred="{D36C3488-01B3-4927-AF35-75C7122DC03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7" name="Imagen 6" descr="http://40.75.99.166/orfeo3/iconos/flechaasc.gif">
          <a:extLst>
            <a:ext uri="{FF2B5EF4-FFF2-40B4-BE49-F238E27FC236}">
              <a16:creationId xmlns:a16="http://schemas.microsoft.com/office/drawing/2014/main" id="{31C7E94A-CA88-48EC-9308-832698B059D5}"/>
            </a:ext>
            <a:ext uri="{147F2762-F138-4A5C-976F-8EAC2B608ADB}">
              <a16:predDERef xmlns:a16="http://schemas.microsoft.com/office/drawing/2014/main" pred="{2423FF36-1A38-4B3F-A50F-5892DD8D69C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8" name="Imagen 5" descr="http://40.75.99.166/orfeo3/iconos/flechaasc.gif">
          <a:extLst>
            <a:ext uri="{FF2B5EF4-FFF2-40B4-BE49-F238E27FC236}">
              <a16:creationId xmlns:a16="http://schemas.microsoft.com/office/drawing/2014/main" id="{9D90DBE6-5A50-4C20-9506-7D4376EF416B}"/>
            </a:ext>
            <a:ext uri="{147F2762-F138-4A5C-976F-8EAC2B608ADB}">
              <a16:predDERef xmlns:a16="http://schemas.microsoft.com/office/drawing/2014/main" pred="{C5D60CFC-8F59-4D31-A670-31BC75C0E3F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9" name="Imagen 6" descr="http://40.75.99.166/orfeo3/iconos/flechaasc.gif">
          <a:extLst>
            <a:ext uri="{FF2B5EF4-FFF2-40B4-BE49-F238E27FC236}">
              <a16:creationId xmlns:a16="http://schemas.microsoft.com/office/drawing/2014/main" id="{D68D42BE-9ADD-44ED-82CE-9F5EEF5ABC0A}"/>
            </a:ext>
            <a:ext uri="{147F2762-F138-4A5C-976F-8EAC2B608ADB}">
              <a16:predDERef xmlns:a16="http://schemas.microsoft.com/office/drawing/2014/main" pred="{F02390C8-5EC4-489A-B2F2-606570C9B3A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110" name="Imagen 6" descr="http://40.75.99.166/orfeo3/iconos/flechaasc.gif">
          <a:extLst>
            <a:ext uri="{FF2B5EF4-FFF2-40B4-BE49-F238E27FC236}">
              <a16:creationId xmlns:a16="http://schemas.microsoft.com/office/drawing/2014/main" id="{F35DFEEC-C4CA-42B1-8125-B5A6E973390D}"/>
            </a:ext>
            <a:ext uri="{147F2762-F138-4A5C-976F-8EAC2B608ADB}">
              <a16:predDERef xmlns:a16="http://schemas.microsoft.com/office/drawing/2014/main" pred="{8AA75A0A-68A1-4E4B-808B-B80825FABED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111" name="Imagen 8" descr="http://40.75.99.166/orfeo3/iconos/flechaasc.gif">
          <a:extLst>
            <a:ext uri="{FF2B5EF4-FFF2-40B4-BE49-F238E27FC236}">
              <a16:creationId xmlns:a16="http://schemas.microsoft.com/office/drawing/2014/main" id="{11E93645-A86C-4035-B62E-7ACE15D394D7}"/>
            </a:ext>
            <a:ext uri="{147F2762-F138-4A5C-976F-8EAC2B608ADB}">
              <a16:predDERef xmlns:a16="http://schemas.microsoft.com/office/drawing/2014/main" pred="{A4521CB7-CF6B-4F4A-8EBE-CB7293CC87E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12" name="Imagen 4" descr="http://40.75.99.166/orfeo3/iconos/flechaasc.gif">
          <a:extLst>
            <a:ext uri="{FF2B5EF4-FFF2-40B4-BE49-F238E27FC236}">
              <a16:creationId xmlns:a16="http://schemas.microsoft.com/office/drawing/2014/main" id="{5D41C576-DE75-48EF-8AC6-9CD3B84F581C}"/>
            </a:ext>
            <a:ext uri="{147F2762-F138-4A5C-976F-8EAC2B608ADB}">
              <a16:predDERef xmlns:a16="http://schemas.microsoft.com/office/drawing/2014/main" pred="{8824C57D-4616-4F08-9037-BF3E79AD132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113" name="Imagen 2" descr="http://40.75.99.166/orfeo3/iconos/flechaasc.gif">
          <a:extLst>
            <a:ext uri="{FF2B5EF4-FFF2-40B4-BE49-F238E27FC236}">
              <a16:creationId xmlns:a16="http://schemas.microsoft.com/office/drawing/2014/main" id="{CA454731-4719-4FC1-AA00-4B406F103E55}"/>
            </a:ext>
            <a:ext uri="{147F2762-F138-4A5C-976F-8EAC2B608ADB}">
              <a16:predDERef xmlns:a16="http://schemas.microsoft.com/office/drawing/2014/main" pred="{397D8637-4D4A-4E5E-8C9F-5807B314601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114" name="Imagen 12" descr="http://40.75.99.166/orfeo3/iconos/flechaasc.gif">
          <a:extLst>
            <a:ext uri="{FF2B5EF4-FFF2-40B4-BE49-F238E27FC236}">
              <a16:creationId xmlns:a16="http://schemas.microsoft.com/office/drawing/2014/main" id="{60546970-9704-4A60-8153-B719B3E69147}"/>
            </a:ext>
            <a:ext uri="{147F2762-F138-4A5C-976F-8EAC2B608ADB}">
              <a16:predDERef xmlns:a16="http://schemas.microsoft.com/office/drawing/2014/main" pred="{A642822E-864F-4A51-B162-935ADD0365F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115" name="Imagen 14" descr="http://40.75.99.166/orfeo3/iconos/flechaasc.gif">
          <a:extLst>
            <a:ext uri="{FF2B5EF4-FFF2-40B4-BE49-F238E27FC236}">
              <a16:creationId xmlns:a16="http://schemas.microsoft.com/office/drawing/2014/main" id="{8B1C14DA-24C0-4EDE-AB2F-C463F7220AB4}"/>
            </a:ext>
            <a:ext uri="{147F2762-F138-4A5C-976F-8EAC2B608ADB}">
              <a16:predDERef xmlns:a16="http://schemas.microsoft.com/office/drawing/2014/main" pred="{73FCAD83-BACB-4571-97E7-7C75A3E62C8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16" name="Imagen 15" descr="http://40.75.99.166/orfeo3/iconos/flechaasc.gif">
          <a:extLst>
            <a:ext uri="{FF2B5EF4-FFF2-40B4-BE49-F238E27FC236}">
              <a16:creationId xmlns:a16="http://schemas.microsoft.com/office/drawing/2014/main" id="{1D42E37A-9F7E-4999-8DC9-AEDD0A3709DA}"/>
            </a:ext>
            <a:ext uri="{147F2762-F138-4A5C-976F-8EAC2B608ADB}">
              <a16:predDERef xmlns:a16="http://schemas.microsoft.com/office/drawing/2014/main" pred="{A2FEEBDD-6866-4348-AAE4-1E0FB224426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17" name="Imagen 16" descr="http://40.75.99.166/orfeo3/iconos/flechaasc.gif">
          <a:extLst>
            <a:ext uri="{FF2B5EF4-FFF2-40B4-BE49-F238E27FC236}">
              <a16:creationId xmlns:a16="http://schemas.microsoft.com/office/drawing/2014/main" id="{2B1908F0-5BBD-4C01-918B-F80B401F2646}"/>
            </a:ext>
            <a:ext uri="{147F2762-F138-4A5C-976F-8EAC2B608ADB}">
              <a16:predDERef xmlns:a16="http://schemas.microsoft.com/office/drawing/2014/main" pred="{F55F8D1C-3089-4E70-AFD2-FD33D502FA0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18" name="Imagen 4" descr="http://40.75.99.166/orfeo3/iconos/flechaasc.gif">
          <a:extLst>
            <a:ext uri="{FF2B5EF4-FFF2-40B4-BE49-F238E27FC236}">
              <a16:creationId xmlns:a16="http://schemas.microsoft.com/office/drawing/2014/main" id="{2A0D22B6-9888-4BAD-BC53-E5A3AADD1769}"/>
            </a:ext>
            <a:ext uri="{147F2762-F138-4A5C-976F-8EAC2B608ADB}">
              <a16:predDERef xmlns:a16="http://schemas.microsoft.com/office/drawing/2014/main" pred="{53EC56A3-6409-4BE0-8A73-C97022AB429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119" name="Imagen 2" descr="http://40.75.99.166/orfeo3/iconos/flechaasc.gif">
          <a:extLst>
            <a:ext uri="{FF2B5EF4-FFF2-40B4-BE49-F238E27FC236}">
              <a16:creationId xmlns:a16="http://schemas.microsoft.com/office/drawing/2014/main" id="{77B8B61F-1A4B-42EA-AEDE-B7AFBAE05AFB}"/>
            </a:ext>
            <a:ext uri="{147F2762-F138-4A5C-976F-8EAC2B608ADB}">
              <a16:predDERef xmlns:a16="http://schemas.microsoft.com/office/drawing/2014/main" pred="{91E6E359-1816-473D-94E3-FAABFA91ED4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120" name="Imagen 5" descr="http://40.75.99.166/orfeo3/iconos/flechaasc.gif">
          <a:extLst>
            <a:ext uri="{FF2B5EF4-FFF2-40B4-BE49-F238E27FC236}">
              <a16:creationId xmlns:a16="http://schemas.microsoft.com/office/drawing/2014/main" id="{3504ECEA-3B02-450D-9CDF-718812524699}"/>
            </a:ext>
            <a:ext uri="{147F2762-F138-4A5C-976F-8EAC2B608ADB}">
              <a16:predDERef xmlns:a16="http://schemas.microsoft.com/office/drawing/2014/main" pred="{CA7B4D81-E62B-4553-AD4D-E92AD6D9310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21" name="Imagen 6" descr="http://40.75.99.166/orfeo3/iconos/flechaasc.gif">
          <a:extLst>
            <a:ext uri="{FF2B5EF4-FFF2-40B4-BE49-F238E27FC236}">
              <a16:creationId xmlns:a16="http://schemas.microsoft.com/office/drawing/2014/main" id="{0598EE81-BAF7-457D-B9ED-FF27A1D4F0E8}"/>
            </a:ext>
            <a:ext uri="{147F2762-F138-4A5C-976F-8EAC2B608ADB}">
              <a16:predDERef xmlns:a16="http://schemas.microsoft.com/office/drawing/2014/main" pred="{A7513869-37F6-4476-9758-1CB1AB2C178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22" name="Imagen 5" descr="http://40.75.99.166/orfeo3/iconos/flechaasc.gif">
          <a:extLst>
            <a:ext uri="{FF2B5EF4-FFF2-40B4-BE49-F238E27FC236}">
              <a16:creationId xmlns:a16="http://schemas.microsoft.com/office/drawing/2014/main" id="{84220869-F81A-42A8-9559-8289EB79F93C}"/>
            </a:ext>
            <a:ext uri="{147F2762-F138-4A5C-976F-8EAC2B608ADB}">
              <a16:predDERef xmlns:a16="http://schemas.microsoft.com/office/drawing/2014/main" pred="{67FBA6E6-8FF8-4166-BD07-635B67040F6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23" name="Imagen 6" descr="http://40.75.99.166/orfeo3/iconos/flechaasc.gif">
          <a:extLst>
            <a:ext uri="{FF2B5EF4-FFF2-40B4-BE49-F238E27FC236}">
              <a16:creationId xmlns:a16="http://schemas.microsoft.com/office/drawing/2014/main" id="{2834B2C7-2E26-407D-B824-24DE2B0F4A05}"/>
            </a:ext>
            <a:ext uri="{147F2762-F138-4A5C-976F-8EAC2B608ADB}">
              <a16:predDERef xmlns:a16="http://schemas.microsoft.com/office/drawing/2014/main" pred="{377A23B6-B508-4CEE-93A7-6770B1D76A9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24" name="Imagen 5" descr="http://40.75.99.166/orfeo3/iconos/flechaasc.gif">
          <a:extLst>
            <a:ext uri="{FF2B5EF4-FFF2-40B4-BE49-F238E27FC236}">
              <a16:creationId xmlns:a16="http://schemas.microsoft.com/office/drawing/2014/main" id="{94C44F02-367E-47B3-A0A4-C081205EB735}"/>
            </a:ext>
            <a:ext uri="{147F2762-F138-4A5C-976F-8EAC2B608ADB}">
              <a16:predDERef xmlns:a16="http://schemas.microsoft.com/office/drawing/2014/main" pred="{955695E6-A8E4-4876-9C57-F4622D0C5D5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25" name="Imagen 6" descr="http://40.75.99.166/orfeo3/iconos/flechaasc.gif">
          <a:extLst>
            <a:ext uri="{FF2B5EF4-FFF2-40B4-BE49-F238E27FC236}">
              <a16:creationId xmlns:a16="http://schemas.microsoft.com/office/drawing/2014/main" id="{548C8963-4C47-4F64-AA33-E65B08796909}"/>
            </a:ext>
            <a:ext uri="{147F2762-F138-4A5C-976F-8EAC2B608ADB}">
              <a16:predDERef xmlns:a16="http://schemas.microsoft.com/office/drawing/2014/main" pred="{75CC22BB-768C-4DAF-833E-1C72F3C2BCE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26" name="Imagen 5" descr="http://40.75.99.166/orfeo3/iconos/flechaasc.gif">
          <a:extLst>
            <a:ext uri="{FF2B5EF4-FFF2-40B4-BE49-F238E27FC236}">
              <a16:creationId xmlns:a16="http://schemas.microsoft.com/office/drawing/2014/main" id="{533BA0F8-F7ED-4260-8F4C-3C1A24D9F3D5}"/>
            </a:ext>
            <a:ext uri="{147F2762-F138-4A5C-976F-8EAC2B608ADB}">
              <a16:predDERef xmlns:a16="http://schemas.microsoft.com/office/drawing/2014/main" pred="{C66D314A-139B-49BA-B633-C7E60820AA0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27" name="Imagen 6" descr="http://40.75.99.166/orfeo3/iconos/flechaasc.gif">
          <a:extLst>
            <a:ext uri="{FF2B5EF4-FFF2-40B4-BE49-F238E27FC236}">
              <a16:creationId xmlns:a16="http://schemas.microsoft.com/office/drawing/2014/main" id="{D3E3ACB3-4BB9-43AF-B0FD-498CE99E50A3}"/>
            </a:ext>
            <a:ext uri="{147F2762-F138-4A5C-976F-8EAC2B608ADB}">
              <a16:predDERef xmlns:a16="http://schemas.microsoft.com/office/drawing/2014/main" pred="{395AB04E-4684-4C58-94FC-A3A5607891C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28" name="Imagen 5" descr="http://40.75.99.166/orfeo3/iconos/flechaasc.gif">
          <a:extLst>
            <a:ext uri="{FF2B5EF4-FFF2-40B4-BE49-F238E27FC236}">
              <a16:creationId xmlns:a16="http://schemas.microsoft.com/office/drawing/2014/main" id="{408185B6-5CB7-4E87-867F-5550689172C0}"/>
            </a:ext>
            <a:ext uri="{147F2762-F138-4A5C-976F-8EAC2B608ADB}">
              <a16:predDERef xmlns:a16="http://schemas.microsoft.com/office/drawing/2014/main" pred="{3E9CFBD7-E8B8-474B-B48B-E14FBC6BCF2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29" name="Imagen 6" descr="http://40.75.99.166/orfeo3/iconos/flechaasc.gif">
          <a:extLst>
            <a:ext uri="{FF2B5EF4-FFF2-40B4-BE49-F238E27FC236}">
              <a16:creationId xmlns:a16="http://schemas.microsoft.com/office/drawing/2014/main" id="{5BECD908-93AC-403C-8691-020757D4FBA2}"/>
            </a:ext>
            <a:ext uri="{147F2762-F138-4A5C-976F-8EAC2B608ADB}">
              <a16:predDERef xmlns:a16="http://schemas.microsoft.com/office/drawing/2014/main" pred="{9D85F209-16CB-474B-9963-B5110960810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0" name="Imagen 5" descr="http://40.75.99.166/orfeo3/iconos/flechaasc.gif">
          <a:extLst>
            <a:ext uri="{FF2B5EF4-FFF2-40B4-BE49-F238E27FC236}">
              <a16:creationId xmlns:a16="http://schemas.microsoft.com/office/drawing/2014/main" id="{F0E3C47E-F987-4B04-9EBF-8EC98741939E}"/>
            </a:ext>
            <a:ext uri="{147F2762-F138-4A5C-976F-8EAC2B608ADB}">
              <a16:predDERef xmlns:a16="http://schemas.microsoft.com/office/drawing/2014/main" pred="{38368457-FF2E-4E13-B593-F4FD4C75292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1" name="Imagen 6" descr="http://40.75.99.166/orfeo3/iconos/flechaasc.gif">
          <a:extLst>
            <a:ext uri="{FF2B5EF4-FFF2-40B4-BE49-F238E27FC236}">
              <a16:creationId xmlns:a16="http://schemas.microsoft.com/office/drawing/2014/main" id="{0D5FEDDC-A36D-4982-8549-54D4FC5688BC}"/>
            </a:ext>
            <a:ext uri="{147F2762-F138-4A5C-976F-8EAC2B608ADB}">
              <a16:predDERef xmlns:a16="http://schemas.microsoft.com/office/drawing/2014/main" pred="{C307D352-0A6D-49EB-8132-00BD157D7F7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2" name="Imagen 5" descr="http://40.75.99.166/orfeo3/iconos/flechaasc.gif">
          <a:extLst>
            <a:ext uri="{FF2B5EF4-FFF2-40B4-BE49-F238E27FC236}">
              <a16:creationId xmlns:a16="http://schemas.microsoft.com/office/drawing/2014/main" id="{77CC2850-610E-4620-B825-7BEF8D713FD6}"/>
            </a:ext>
            <a:ext uri="{147F2762-F138-4A5C-976F-8EAC2B608ADB}">
              <a16:predDERef xmlns:a16="http://schemas.microsoft.com/office/drawing/2014/main" pred="{137CC8CA-863A-40DD-BC90-0DCE95AA394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3" name="Imagen 6" descr="http://40.75.99.166/orfeo3/iconos/flechaasc.gif">
          <a:extLst>
            <a:ext uri="{FF2B5EF4-FFF2-40B4-BE49-F238E27FC236}">
              <a16:creationId xmlns:a16="http://schemas.microsoft.com/office/drawing/2014/main" id="{A7A08929-CC73-4909-B98B-27BF856CAA86}"/>
            </a:ext>
            <a:ext uri="{147F2762-F138-4A5C-976F-8EAC2B608ADB}">
              <a16:predDERef xmlns:a16="http://schemas.microsoft.com/office/drawing/2014/main" pred="{CA95CF4F-8DE9-487B-BFEF-2DD376E0E1E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4" name="Imagen 5" descr="http://40.75.99.166/orfeo3/iconos/flechaasc.gif">
          <a:extLst>
            <a:ext uri="{FF2B5EF4-FFF2-40B4-BE49-F238E27FC236}">
              <a16:creationId xmlns:a16="http://schemas.microsoft.com/office/drawing/2014/main" id="{B4AB5F01-A058-4893-88F4-3B71DF25BD39}"/>
            </a:ext>
            <a:ext uri="{147F2762-F138-4A5C-976F-8EAC2B608ADB}">
              <a16:predDERef xmlns:a16="http://schemas.microsoft.com/office/drawing/2014/main" pred="{F104CD76-C8D1-4057-AB24-7C8F48E851C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5" name="Imagen 6" descr="http://40.75.99.166/orfeo3/iconos/flechaasc.gif">
          <a:extLst>
            <a:ext uri="{FF2B5EF4-FFF2-40B4-BE49-F238E27FC236}">
              <a16:creationId xmlns:a16="http://schemas.microsoft.com/office/drawing/2014/main" id="{3D4DD11F-9111-497C-9D90-CB5FBCA02C98}"/>
            </a:ext>
            <a:ext uri="{147F2762-F138-4A5C-976F-8EAC2B608ADB}">
              <a16:predDERef xmlns:a16="http://schemas.microsoft.com/office/drawing/2014/main" pred="{02F3F39D-2E07-4533-9C36-CFD53BE3CAD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6" name="Imagen 5" descr="http://40.75.99.166/orfeo3/iconos/flechaasc.gif">
          <a:extLst>
            <a:ext uri="{FF2B5EF4-FFF2-40B4-BE49-F238E27FC236}">
              <a16:creationId xmlns:a16="http://schemas.microsoft.com/office/drawing/2014/main" id="{EC80B76A-E511-45DD-9C88-54BBECA49564}"/>
            </a:ext>
            <a:ext uri="{147F2762-F138-4A5C-976F-8EAC2B608ADB}">
              <a16:predDERef xmlns:a16="http://schemas.microsoft.com/office/drawing/2014/main" pred="{5188AAAC-8E2B-4831-B082-0BEFB397162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7" name="Imagen 6" descr="http://40.75.99.166/orfeo3/iconos/flechaasc.gif">
          <a:extLst>
            <a:ext uri="{FF2B5EF4-FFF2-40B4-BE49-F238E27FC236}">
              <a16:creationId xmlns:a16="http://schemas.microsoft.com/office/drawing/2014/main" id="{507D8B3A-6782-4303-8B23-F231ED74FAD4}"/>
            </a:ext>
            <a:ext uri="{147F2762-F138-4A5C-976F-8EAC2B608ADB}">
              <a16:predDERef xmlns:a16="http://schemas.microsoft.com/office/drawing/2014/main" pred="{785192BC-DE5B-4546-B803-BAA3ED58C75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8" name="Imagen 5" descr="http://40.75.99.166/orfeo3/iconos/flechaasc.gif">
          <a:extLst>
            <a:ext uri="{FF2B5EF4-FFF2-40B4-BE49-F238E27FC236}">
              <a16:creationId xmlns:a16="http://schemas.microsoft.com/office/drawing/2014/main" id="{8700DD8E-BF94-4998-ACDE-AD4BDE1E104B}"/>
            </a:ext>
            <a:ext uri="{147F2762-F138-4A5C-976F-8EAC2B608ADB}">
              <a16:predDERef xmlns:a16="http://schemas.microsoft.com/office/drawing/2014/main" pred="{31B16E01-1CAA-41B0-84A0-7D5F6324A93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9" name="Imagen 6" descr="http://40.75.99.166/orfeo3/iconos/flechaasc.gif">
          <a:extLst>
            <a:ext uri="{FF2B5EF4-FFF2-40B4-BE49-F238E27FC236}">
              <a16:creationId xmlns:a16="http://schemas.microsoft.com/office/drawing/2014/main" id="{8D37CC12-0474-4A77-8A08-F1054AD56BF2}"/>
            </a:ext>
            <a:ext uri="{147F2762-F138-4A5C-976F-8EAC2B608ADB}">
              <a16:predDERef xmlns:a16="http://schemas.microsoft.com/office/drawing/2014/main" pred="{AE955232-AB37-48E1-B966-D657D0A41CE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0" name="Imagen 5" descr="http://40.75.99.166/orfeo3/iconos/flechaasc.gif">
          <a:extLst>
            <a:ext uri="{FF2B5EF4-FFF2-40B4-BE49-F238E27FC236}">
              <a16:creationId xmlns:a16="http://schemas.microsoft.com/office/drawing/2014/main" id="{5301AE8C-77DC-4A61-8EF2-6E41698DF5AE}"/>
            </a:ext>
            <a:ext uri="{147F2762-F138-4A5C-976F-8EAC2B608ADB}">
              <a16:predDERef xmlns:a16="http://schemas.microsoft.com/office/drawing/2014/main" pred="{3B5018DA-3826-4DAF-AEDF-9E686E9ACA2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1" name="Imagen 6" descr="http://40.75.99.166/orfeo3/iconos/flechaasc.gif">
          <a:extLst>
            <a:ext uri="{FF2B5EF4-FFF2-40B4-BE49-F238E27FC236}">
              <a16:creationId xmlns:a16="http://schemas.microsoft.com/office/drawing/2014/main" id="{751C3FA9-743A-407F-9653-F8604903AC8F}"/>
            </a:ext>
            <a:ext uri="{147F2762-F138-4A5C-976F-8EAC2B608ADB}">
              <a16:predDERef xmlns:a16="http://schemas.microsoft.com/office/drawing/2014/main" pred="{CC83EB9A-47B9-4F5A-B705-9B328B4659B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2" name="Imagen 5" descr="http://40.75.99.166/orfeo3/iconos/flechaasc.gif">
          <a:extLst>
            <a:ext uri="{FF2B5EF4-FFF2-40B4-BE49-F238E27FC236}">
              <a16:creationId xmlns:a16="http://schemas.microsoft.com/office/drawing/2014/main" id="{58DF9083-44A7-4D33-8E2E-53D9ECF1F9E6}"/>
            </a:ext>
            <a:ext uri="{147F2762-F138-4A5C-976F-8EAC2B608ADB}">
              <a16:predDERef xmlns:a16="http://schemas.microsoft.com/office/drawing/2014/main" pred="{DA34D1E8-A871-4C82-BF34-2D23EC9A7B8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3" name="Imagen 6" descr="http://40.75.99.166/orfeo3/iconos/flechaasc.gif">
          <a:extLst>
            <a:ext uri="{FF2B5EF4-FFF2-40B4-BE49-F238E27FC236}">
              <a16:creationId xmlns:a16="http://schemas.microsoft.com/office/drawing/2014/main" id="{C425C30B-A5B3-4C81-B76E-4EEECCD8E7F9}"/>
            </a:ext>
            <a:ext uri="{147F2762-F138-4A5C-976F-8EAC2B608ADB}">
              <a16:predDERef xmlns:a16="http://schemas.microsoft.com/office/drawing/2014/main" pred="{B503C166-854B-482E-BA71-F31A9928053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4" name="Imagen 5" descr="http://40.75.99.166/orfeo3/iconos/flechaasc.gif">
          <a:extLst>
            <a:ext uri="{FF2B5EF4-FFF2-40B4-BE49-F238E27FC236}">
              <a16:creationId xmlns:a16="http://schemas.microsoft.com/office/drawing/2014/main" id="{F8EC4DB4-49F6-4E22-B2CC-03DB7BF3245E}"/>
            </a:ext>
            <a:ext uri="{147F2762-F138-4A5C-976F-8EAC2B608ADB}">
              <a16:predDERef xmlns:a16="http://schemas.microsoft.com/office/drawing/2014/main" pred="{BEF5BAEB-8D95-4C07-BDC4-510A04A0C9B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5" name="Imagen 6" descr="http://40.75.99.166/orfeo3/iconos/flechaasc.gif">
          <a:extLst>
            <a:ext uri="{FF2B5EF4-FFF2-40B4-BE49-F238E27FC236}">
              <a16:creationId xmlns:a16="http://schemas.microsoft.com/office/drawing/2014/main" id="{6CE2FFF2-C310-4093-9620-8AA4F7BA72A2}"/>
            </a:ext>
            <a:ext uri="{147F2762-F138-4A5C-976F-8EAC2B608ADB}">
              <a16:predDERef xmlns:a16="http://schemas.microsoft.com/office/drawing/2014/main" pred="{D614DC7D-34F0-4E6F-89EE-E214E7C4A2A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6" name="Imagen 5" descr="http://40.75.99.166/orfeo3/iconos/flechaasc.gif">
          <a:extLst>
            <a:ext uri="{FF2B5EF4-FFF2-40B4-BE49-F238E27FC236}">
              <a16:creationId xmlns:a16="http://schemas.microsoft.com/office/drawing/2014/main" id="{E7A43049-8A48-45E4-A3F9-F8B82CE514EC}"/>
            </a:ext>
            <a:ext uri="{147F2762-F138-4A5C-976F-8EAC2B608ADB}">
              <a16:predDERef xmlns:a16="http://schemas.microsoft.com/office/drawing/2014/main" pred="{A8992CED-0815-4FD1-AB80-157A599DEC2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7" name="Imagen 6" descr="http://40.75.99.166/orfeo3/iconos/flechaasc.gif">
          <a:extLst>
            <a:ext uri="{FF2B5EF4-FFF2-40B4-BE49-F238E27FC236}">
              <a16:creationId xmlns:a16="http://schemas.microsoft.com/office/drawing/2014/main" id="{55606DCA-18E0-4365-B8C8-13C9BA9712DD}"/>
            </a:ext>
            <a:ext uri="{147F2762-F138-4A5C-976F-8EAC2B608ADB}">
              <a16:predDERef xmlns:a16="http://schemas.microsoft.com/office/drawing/2014/main" pred="{501E4316-C995-4E99-ABC6-D1DC1CEAB31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8" name="Imagen 5" descr="http://40.75.99.166/orfeo3/iconos/flechaasc.gif">
          <a:extLst>
            <a:ext uri="{FF2B5EF4-FFF2-40B4-BE49-F238E27FC236}">
              <a16:creationId xmlns:a16="http://schemas.microsoft.com/office/drawing/2014/main" id="{FCB36D44-B168-470B-9489-A994A1A0D7DE}"/>
            </a:ext>
            <a:ext uri="{147F2762-F138-4A5C-976F-8EAC2B608ADB}">
              <a16:predDERef xmlns:a16="http://schemas.microsoft.com/office/drawing/2014/main" pred="{5BD59CBB-8B1E-4DE3-9B26-149C75DA755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9" name="Imagen 6" descr="http://40.75.99.166/orfeo3/iconos/flechaasc.gif">
          <a:extLst>
            <a:ext uri="{FF2B5EF4-FFF2-40B4-BE49-F238E27FC236}">
              <a16:creationId xmlns:a16="http://schemas.microsoft.com/office/drawing/2014/main" id="{35FB08E3-52B6-4EA2-9545-05694794D675}"/>
            </a:ext>
            <a:ext uri="{147F2762-F138-4A5C-976F-8EAC2B608ADB}">
              <a16:predDERef xmlns:a16="http://schemas.microsoft.com/office/drawing/2014/main" pred="{8107BAC0-87DE-4095-B33C-7ABA46F4BCC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0" name="Imagen 5" descr="http://40.75.99.166/orfeo3/iconos/flechaasc.gif">
          <a:extLst>
            <a:ext uri="{FF2B5EF4-FFF2-40B4-BE49-F238E27FC236}">
              <a16:creationId xmlns:a16="http://schemas.microsoft.com/office/drawing/2014/main" id="{C13D0B2D-A62B-4AF5-B629-3440B547A15D}"/>
            </a:ext>
            <a:ext uri="{147F2762-F138-4A5C-976F-8EAC2B608ADB}">
              <a16:predDERef xmlns:a16="http://schemas.microsoft.com/office/drawing/2014/main" pred="{D78A6B54-0F12-4483-87F0-D20020CF155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1" name="Imagen 6" descr="http://40.75.99.166/orfeo3/iconos/flechaasc.gif">
          <a:extLst>
            <a:ext uri="{FF2B5EF4-FFF2-40B4-BE49-F238E27FC236}">
              <a16:creationId xmlns:a16="http://schemas.microsoft.com/office/drawing/2014/main" id="{3B33C203-B1B4-43EA-B909-DDD73AF2A0E5}"/>
            </a:ext>
            <a:ext uri="{147F2762-F138-4A5C-976F-8EAC2B608ADB}">
              <a16:predDERef xmlns:a16="http://schemas.microsoft.com/office/drawing/2014/main" pred="{9D6F268A-A3EF-4F4D-9E6B-FE00D91558F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2" name="Imagen 5" descr="http://40.75.99.166/orfeo3/iconos/flechaasc.gif">
          <a:extLst>
            <a:ext uri="{FF2B5EF4-FFF2-40B4-BE49-F238E27FC236}">
              <a16:creationId xmlns:a16="http://schemas.microsoft.com/office/drawing/2014/main" id="{86E7F534-0890-4843-ADCA-D579D0F1E85F}"/>
            </a:ext>
            <a:ext uri="{147F2762-F138-4A5C-976F-8EAC2B608ADB}">
              <a16:predDERef xmlns:a16="http://schemas.microsoft.com/office/drawing/2014/main" pred="{265E89FA-5673-467B-A50F-48767C5D51A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3" name="Imagen 6" descr="http://40.75.99.166/orfeo3/iconos/flechaasc.gif">
          <a:extLst>
            <a:ext uri="{FF2B5EF4-FFF2-40B4-BE49-F238E27FC236}">
              <a16:creationId xmlns:a16="http://schemas.microsoft.com/office/drawing/2014/main" id="{359E5DAC-6877-41EC-B688-CFADE3EC9B8A}"/>
            </a:ext>
            <a:ext uri="{147F2762-F138-4A5C-976F-8EAC2B608ADB}">
              <a16:predDERef xmlns:a16="http://schemas.microsoft.com/office/drawing/2014/main" pred="{10882B1E-F6E0-498F-813C-6D209351680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4" name="Imagen 5" descr="http://40.75.99.166/orfeo3/iconos/flechaasc.gif">
          <a:extLst>
            <a:ext uri="{FF2B5EF4-FFF2-40B4-BE49-F238E27FC236}">
              <a16:creationId xmlns:a16="http://schemas.microsoft.com/office/drawing/2014/main" id="{CB07F2DA-3714-4237-9E48-3A8824521FF5}"/>
            </a:ext>
            <a:ext uri="{147F2762-F138-4A5C-976F-8EAC2B608ADB}">
              <a16:predDERef xmlns:a16="http://schemas.microsoft.com/office/drawing/2014/main" pred="{32B37357-D0FB-4032-8113-07BCD7292FD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5" name="Imagen 6" descr="http://40.75.99.166/orfeo3/iconos/flechaasc.gif">
          <a:extLst>
            <a:ext uri="{FF2B5EF4-FFF2-40B4-BE49-F238E27FC236}">
              <a16:creationId xmlns:a16="http://schemas.microsoft.com/office/drawing/2014/main" id="{3CAFF49D-8030-47A7-BA6C-B4959C3B53BD}"/>
            </a:ext>
            <a:ext uri="{147F2762-F138-4A5C-976F-8EAC2B608ADB}">
              <a16:predDERef xmlns:a16="http://schemas.microsoft.com/office/drawing/2014/main" pred="{EA31827D-7676-4ECE-9A0E-3922A3623BD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6" name="Imagen 5" descr="http://40.75.99.166/orfeo3/iconos/flechaasc.gif">
          <a:extLst>
            <a:ext uri="{FF2B5EF4-FFF2-40B4-BE49-F238E27FC236}">
              <a16:creationId xmlns:a16="http://schemas.microsoft.com/office/drawing/2014/main" id="{A751E2C7-9434-47A5-A0AF-55192AFC2984}"/>
            </a:ext>
            <a:ext uri="{147F2762-F138-4A5C-976F-8EAC2B608ADB}">
              <a16:predDERef xmlns:a16="http://schemas.microsoft.com/office/drawing/2014/main" pred="{AF98BFC4-B681-4154-8668-BC8CC5FBCE1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7" name="Imagen 6" descr="http://40.75.99.166/orfeo3/iconos/flechaasc.gif">
          <a:extLst>
            <a:ext uri="{FF2B5EF4-FFF2-40B4-BE49-F238E27FC236}">
              <a16:creationId xmlns:a16="http://schemas.microsoft.com/office/drawing/2014/main" id="{C7AA8F0C-D001-489F-BE2F-F5F039AB7A5B}"/>
            </a:ext>
            <a:ext uri="{147F2762-F138-4A5C-976F-8EAC2B608ADB}">
              <a16:predDERef xmlns:a16="http://schemas.microsoft.com/office/drawing/2014/main" pred="{AF2B8CBE-1727-4725-83D7-119C356C60C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158" name="Imagen 2" descr="http://40.75.99.166/orfeo3/iconos/flechaasc.gif">
          <a:extLst>
            <a:ext uri="{FF2B5EF4-FFF2-40B4-BE49-F238E27FC236}">
              <a16:creationId xmlns:a16="http://schemas.microsoft.com/office/drawing/2014/main" id="{896063AC-F70A-431F-A8C3-F52078FB54D3}"/>
            </a:ext>
            <a:ext uri="{147F2762-F138-4A5C-976F-8EAC2B608ADB}">
              <a16:predDERef xmlns:a16="http://schemas.microsoft.com/office/drawing/2014/main" pred="{680B939C-8F6A-4BE5-8015-CBA5C664951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159" name="Imagen 4" descr="http://40.75.99.166/orfeo3/iconos/flechaasc.gif">
          <a:extLst>
            <a:ext uri="{FF2B5EF4-FFF2-40B4-BE49-F238E27FC236}">
              <a16:creationId xmlns:a16="http://schemas.microsoft.com/office/drawing/2014/main" id="{13F8DBF6-FA87-40E4-846B-E5F382571348}"/>
            </a:ext>
            <a:ext uri="{147F2762-F138-4A5C-976F-8EAC2B608ADB}">
              <a16:predDERef xmlns:a16="http://schemas.microsoft.com/office/drawing/2014/main" pred="{4771E6D7-F249-4D5C-833B-AAD1192DE29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160" name="Imagen 6" descr="http://40.75.99.166/orfeo3/iconos/flechaasc.gif">
          <a:extLst>
            <a:ext uri="{FF2B5EF4-FFF2-40B4-BE49-F238E27FC236}">
              <a16:creationId xmlns:a16="http://schemas.microsoft.com/office/drawing/2014/main" id="{3DA9E43E-415D-4B78-9CD5-1DA79FC99091}"/>
            </a:ext>
            <a:ext uri="{147F2762-F138-4A5C-976F-8EAC2B608ADB}">
              <a16:predDERef xmlns:a16="http://schemas.microsoft.com/office/drawing/2014/main" pred="{986B3D6C-A664-457C-AB89-6A5C805C2C4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161" name="Imagen 8" descr="http://40.75.99.166/orfeo3/iconos/flechaasc.gif">
          <a:extLst>
            <a:ext uri="{FF2B5EF4-FFF2-40B4-BE49-F238E27FC236}">
              <a16:creationId xmlns:a16="http://schemas.microsoft.com/office/drawing/2014/main" id="{414116B8-720E-409C-B580-28A34C829187}"/>
            </a:ext>
            <a:ext uri="{147F2762-F138-4A5C-976F-8EAC2B608ADB}">
              <a16:predDERef xmlns:a16="http://schemas.microsoft.com/office/drawing/2014/main" pred="{F0EC12EA-FA6D-4449-B92D-F66358C2369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62" name="Imagen 4" descr="http://40.75.99.166/orfeo3/iconos/flechaasc.gif">
          <a:extLst>
            <a:ext uri="{FF2B5EF4-FFF2-40B4-BE49-F238E27FC236}">
              <a16:creationId xmlns:a16="http://schemas.microsoft.com/office/drawing/2014/main" id="{EEFD1405-8DC9-4596-80AD-21C706C76CAD}"/>
            </a:ext>
            <a:ext uri="{147F2762-F138-4A5C-976F-8EAC2B608ADB}">
              <a16:predDERef xmlns:a16="http://schemas.microsoft.com/office/drawing/2014/main" pred="{6D67A187-C92E-404E-B789-578BC39A758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163" name="Imagen 2" descr="http://40.75.99.166/orfeo3/iconos/flechaasc.gif">
          <a:extLst>
            <a:ext uri="{FF2B5EF4-FFF2-40B4-BE49-F238E27FC236}">
              <a16:creationId xmlns:a16="http://schemas.microsoft.com/office/drawing/2014/main" id="{66551C1D-32CB-474B-BA2D-B4E57A0FFB41}"/>
            </a:ext>
            <a:ext uri="{147F2762-F138-4A5C-976F-8EAC2B608ADB}">
              <a16:predDERef xmlns:a16="http://schemas.microsoft.com/office/drawing/2014/main" pred="{B51B5D7F-7A85-49AC-9F04-BCBA7500244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164" name="Imagen 12" descr="http://40.75.99.166/orfeo3/iconos/flechaasc.gif">
          <a:extLst>
            <a:ext uri="{FF2B5EF4-FFF2-40B4-BE49-F238E27FC236}">
              <a16:creationId xmlns:a16="http://schemas.microsoft.com/office/drawing/2014/main" id="{F92E38F1-11F0-4692-A978-D4999E514AA9}"/>
            </a:ext>
            <a:ext uri="{147F2762-F138-4A5C-976F-8EAC2B608ADB}">
              <a16:predDERef xmlns:a16="http://schemas.microsoft.com/office/drawing/2014/main" pred="{18B2AA58-1B38-4D73-BA99-59DDDC8251A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165" name="Imagen 14" descr="http://40.75.99.166/orfeo3/iconos/flechaasc.gif">
          <a:extLst>
            <a:ext uri="{FF2B5EF4-FFF2-40B4-BE49-F238E27FC236}">
              <a16:creationId xmlns:a16="http://schemas.microsoft.com/office/drawing/2014/main" id="{0C7D8BE4-9FC7-4BCC-9D49-E904B28DBBBF}"/>
            </a:ext>
            <a:ext uri="{147F2762-F138-4A5C-976F-8EAC2B608ADB}">
              <a16:predDERef xmlns:a16="http://schemas.microsoft.com/office/drawing/2014/main" pred="{3F6F56EA-BF52-4A6F-BFE6-1024E1DBE0A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66" name="Imagen 15" descr="http://40.75.99.166/orfeo3/iconos/flechaasc.gif">
          <a:extLst>
            <a:ext uri="{FF2B5EF4-FFF2-40B4-BE49-F238E27FC236}">
              <a16:creationId xmlns:a16="http://schemas.microsoft.com/office/drawing/2014/main" id="{44D9B21C-6680-46EF-BBFD-BA40980E8D63}"/>
            </a:ext>
            <a:ext uri="{147F2762-F138-4A5C-976F-8EAC2B608ADB}">
              <a16:predDERef xmlns:a16="http://schemas.microsoft.com/office/drawing/2014/main" pred="{DE92A78E-6394-44D3-BB50-74C5F93BB3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67" name="Imagen 16" descr="http://40.75.99.166/orfeo3/iconos/flechaasc.gif">
          <a:extLst>
            <a:ext uri="{FF2B5EF4-FFF2-40B4-BE49-F238E27FC236}">
              <a16:creationId xmlns:a16="http://schemas.microsoft.com/office/drawing/2014/main" id="{493A39B7-A7D0-4E7C-8014-AD734BB56943}"/>
            </a:ext>
            <a:ext uri="{147F2762-F138-4A5C-976F-8EAC2B608ADB}">
              <a16:predDERef xmlns:a16="http://schemas.microsoft.com/office/drawing/2014/main" pred="{7EF5059B-8040-4A5E-ADE7-FC51F1BE3B7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68" name="Imagen 4" descr="http://40.75.99.166/orfeo3/iconos/flechaasc.gif">
          <a:extLst>
            <a:ext uri="{FF2B5EF4-FFF2-40B4-BE49-F238E27FC236}">
              <a16:creationId xmlns:a16="http://schemas.microsoft.com/office/drawing/2014/main" id="{0F872DD9-DED9-42B5-BD45-9495C09783C9}"/>
            </a:ext>
            <a:ext uri="{147F2762-F138-4A5C-976F-8EAC2B608ADB}">
              <a16:predDERef xmlns:a16="http://schemas.microsoft.com/office/drawing/2014/main" pred="{6D08C2ED-81A7-4E8A-9D54-372C7BED709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169" name="Imagen 2" descr="http://40.75.99.166/orfeo3/iconos/flechaasc.gif">
          <a:extLst>
            <a:ext uri="{FF2B5EF4-FFF2-40B4-BE49-F238E27FC236}">
              <a16:creationId xmlns:a16="http://schemas.microsoft.com/office/drawing/2014/main" id="{FB90FD07-E31B-4AA4-875F-E2688F0D6CBA}"/>
            </a:ext>
            <a:ext uri="{147F2762-F138-4A5C-976F-8EAC2B608ADB}">
              <a16:predDERef xmlns:a16="http://schemas.microsoft.com/office/drawing/2014/main" pred="{B8F63963-F56A-4CFF-BE1D-D5AC130BD4A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170" name="Imagen 5" descr="http://40.75.99.166/orfeo3/iconos/flechaasc.gif">
          <a:extLst>
            <a:ext uri="{FF2B5EF4-FFF2-40B4-BE49-F238E27FC236}">
              <a16:creationId xmlns:a16="http://schemas.microsoft.com/office/drawing/2014/main" id="{534B63C6-BD0B-4AE5-9ED5-BEFA8AA1BEB0}"/>
            </a:ext>
            <a:ext uri="{147F2762-F138-4A5C-976F-8EAC2B608ADB}">
              <a16:predDERef xmlns:a16="http://schemas.microsoft.com/office/drawing/2014/main" pred="{A4532DF9-8D56-4D21-BDAA-78225D1D968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1" name="Imagen 6" descr="http://40.75.99.166/orfeo3/iconos/flechaasc.gif">
          <a:extLst>
            <a:ext uri="{FF2B5EF4-FFF2-40B4-BE49-F238E27FC236}">
              <a16:creationId xmlns:a16="http://schemas.microsoft.com/office/drawing/2014/main" id="{A302EC13-6953-4A28-A4D2-450A0F64276B}"/>
            </a:ext>
            <a:ext uri="{147F2762-F138-4A5C-976F-8EAC2B608ADB}">
              <a16:predDERef xmlns:a16="http://schemas.microsoft.com/office/drawing/2014/main" pred="{DC9E5001-67F5-4423-BB5B-DC942AC6218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2" name="Imagen 5" descr="http://40.75.99.166/orfeo3/iconos/flechaasc.gif">
          <a:extLst>
            <a:ext uri="{FF2B5EF4-FFF2-40B4-BE49-F238E27FC236}">
              <a16:creationId xmlns:a16="http://schemas.microsoft.com/office/drawing/2014/main" id="{296BEBCA-2AC0-43F9-9FF1-83ECEB1536A9}"/>
            </a:ext>
            <a:ext uri="{147F2762-F138-4A5C-976F-8EAC2B608ADB}">
              <a16:predDERef xmlns:a16="http://schemas.microsoft.com/office/drawing/2014/main" pred="{C8C51248-4313-4BC6-8437-F9932845005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3" name="Imagen 6" descr="http://40.75.99.166/orfeo3/iconos/flechaasc.gif">
          <a:extLst>
            <a:ext uri="{FF2B5EF4-FFF2-40B4-BE49-F238E27FC236}">
              <a16:creationId xmlns:a16="http://schemas.microsoft.com/office/drawing/2014/main" id="{69BC7CB0-ABD7-4F73-8F25-D346F92248A6}"/>
            </a:ext>
            <a:ext uri="{147F2762-F138-4A5C-976F-8EAC2B608ADB}">
              <a16:predDERef xmlns:a16="http://schemas.microsoft.com/office/drawing/2014/main" pred="{FBBF6466-1B60-4C66-8F15-AD2EBA40FFB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4" name="Imagen 5" descr="http://40.75.99.166/orfeo3/iconos/flechaasc.gif">
          <a:extLst>
            <a:ext uri="{FF2B5EF4-FFF2-40B4-BE49-F238E27FC236}">
              <a16:creationId xmlns:a16="http://schemas.microsoft.com/office/drawing/2014/main" id="{F60D4F00-B86B-4842-9871-EA7D7F1D4A87}"/>
            </a:ext>
            <a:ext uri="{147F2762-F138-4A5C-976F-8EAC2B608ADB}">
              <a16:predDERef xmlns:a16="http://schemas.microsoft.com/office/drawing/2014/main" pred="{7B956B3E-113C-4661-8A3E-8AF1B53B1AD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5" name="Imagen 6" descr="http://40.75.99.166/orfeo3/iconos/flechaasc.gif">
          <a:extLst>
            <a:ext uri="{FF2B5EF4-FFF2-40B4-BE49-F238E27FC236}">
              <a16:creationId xmlns:a16="http://schemas.microsoft.com/office/drawing/2014/main" id="{5FF60EC1-14BA-45BD-98E3-FDDFA1E1C19F}"/>
            </a:ext>
            <a:ext uri="{147F2762-F138-4A5C-976F-8EAC2B608ADB}">
              <a16:predDERef xmlns:a16="http://schemas.microsoft.com/office/drawing/2014/main" pred="{81093BED-3E27-4092-8D80-562DFC4E2F8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6" name="Imagen 5" descr="http://40.75.99.166/orfeo3/iconos/flechaasc.gif">
          <a:extLst>
            <a:ext uri="{FF2B5EF4-FFF2-40B4-BE49-F238E27FC236}">
              <a16:creationId xmlns:a16="http://schemas.microsoft.com/office/drawing/2014/main" id="{55A8D7DF-2373-447F-A9FD-FC440E150550}"/>
            </a:ext>
            <a:ext uri="{147F2762-F138-4A5C-976F-8EAC2B608ADB}">
              <a16:predDERef xmlns:a16="http://schemas.microsoft.com/office/drawing/2014/main" pred="{A30E1003-87BE-4078-B1AE-57CE2EB22AC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7" name="Imagen 6" descr="http://40.75.99.166/orfeo3/iconos/flechaasc.gif">
          <a:extLst>
            <a:ext uri="{FF2B5EF4-FFF2-40B4-BE49-F238E27FC236}">
              <a16:creationId xmlns:a16="http://schemas.microsoft.com/office/drawing/2014/main" id="{E42A454B-55D4-459D-A6C4-F9E634DDFE2B}"/>
            </a:ext>
            <a:ext uri="{147F2762-F138-4A5C-976F-8EAC2B608ADB}">
              <a16:predDERef xmlns:a16="http://schemas.microsoft.com/office/drawing/2014/main" pred="{7B30868A-475D-4F2F-B17E-D31F97AA8DD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8" name="Imagen 5" descr="http://40.75.99.166/orfeo3/iconos/flechaasc.gif">
          <a:extLst>
            <a:ext uri="{FF2B5EF4-FFF2-40B4-BE49-F238E27FC236}">
              <a16:creationId xmlns:a16="http://schemas.microsoft.com/office/drawing/2014/main" id="{E75860B9-3C29-4822-A6C3-FF3AAC781957}"/>
            </a:ext>
            <a:ext uri="{147F2762-F138-4A5C-976F-8EAC2B608ADB}">
              <a16:predDERef xmlns:a16="http://schemas.microsoft.com/office/drawing/2014/main" pred="{9ABA6224-54AA-4E31-AC1F-75A8ACF210D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9" name="Imagen 6" descr="http://40.75.99.166/orfeo3/iconos/flechaasc.gif">
          <a:extLst>
            <a:ext uri="{FF2B5EF4-FFF2-40B4-BE49-F238E27FC236}">
              <a16:creationId xmlns:a16="http://schemas.microsoft.com/office/drawing/2014/main" id="{10B96D7A-5EDB-4F0A-81C2-A6D7757DB221}"/>
            </a:ext>
            <a:ext uri="{147F2762-F138-4A5C-976F-8EAC2B608ADB}">
              <a16:predDERef xmlns:a16="http://schemas.microsoft.com/office/drawing/2014/main" pred="{E12CC6BB-2E98-4676-879B-1DA4A2D80E1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0" name="Imagen 5" descr="http://40.75.99.166/orfeo3/iconos/flechaasc.gif">
          <a:extLst>
            <a:ext uri="{FF2B5EF4-FFF2-40B4-BE49-F238E27FC236}">
              <a16:creationId xmlns:a16="http://schemas.microsoft.com/office/drawing/2014/main" id="{F78D8BF9-38AB-4A79-BFC4-BFC8D9A635BB}"/>
            </a:ext>
            <a:ext uri="{147F2762-F138-4A5C-976F-8EAC2B608ADB}">
              <a16:predDERef xmlns:a16="http://schemas.microsoft.com/office/drawing/2014/main" pred="{06923C64-B184-439D-9214-517E87D0D62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1" name="Imagen 6" descr="http://40.75.99.166/orfeo3/iconos/flechaasc.gif">
          <a:extLst>
            <a:ext uri="{FF2B5EF4-FFF2-40B4-BE49-F238E27FC236}">
              <a16:creationId xmlns:a16="http://schemas.microsoft.com/office/drawing/2014/main" id="{A1232109-0106-4468-992F-BA20622A4F40}"/>
            </a:ext>
            <a:ext uri="{147F2762-F138-4A5C-976F-8EAC2B608ADB}">
              <a16:predDERef xmlns:a16="http://schemas.microsoft.com/office/drawing/2014/main" pred="{B709FA9C-04DC-48CA-9352-7D5C1082122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2" name="Imagen 5" descr="http://40.75.99.166/orfeo3/iconos/flechaasc.gif">
          <a:extLst>
            <a:ext uri="{FF2B5EF4-FFF2-40B4-BE49-F238E27FC236}">
              <a16:creationId xmlns:a16="http://schemas.microsoft.com/office/drawing/2014/main" id="{2B553A09-8E7D-4A92-B2EE-063163F73BD5}"/>
            </a:ext>
            <a:ext uri="{147F2762-F138-4A5C-976F-8EAC2B608ADB}">
              <a16:predDERef xmlns:a16="http://schemas.microsoft.com/office/drawing/2014/main" pred="{8733E3AE-644C-418E-9510-3A4D8115420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3" name="Imagen 6" descr="http://40.75.99.166/orfeo3/iconos/flechaasc.gif">
          <a:extLst>
            <a:ext uri="{FF2B5EF4-FFF2-40B4-BE49-F238E27FC236}">
              <a16:creationId xmlns:a16="http://schemas.microsoft.com/office/drawing/2014/main" id="{B79EE28D-32DB-4337-91F9-69EA45E8DB7F}"/>
            </a:ext>
            <a:ext uri="{147F2762-F138-4A5C-976F-8EAC2B608ADB}">
              <a16:predDERef xmlns:a16="http://schemas.microsoft.com/office/drawing/2014/main" pred="{9D8F4EA5-627D-4E6E-A1AF-75B30D1E97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4" name="Imagen 5" descr="http://40.75.99.166/orfeo3/iconos/flechaasc.gif">
          <a:extLst>
            <a:ext uri="{FF2B5EF4-FFF2-40B4-BE49-F238E27FC236}">
              <a16:creationId xmlns:a16="http://schemas.microsoft.com/office/drawing/2014/main" id="{54A9E855-3373-4366-9C85-653237819E8F}"/>
            </a:ext>
            <a:ext uri="{147F2762-F138-4A5C-976F-8EAC2B608ADB}">
              <a16:predDERef xmlns:a16="http://schemas.microsoft.com/office/drawing/2014/main" pred="{ABE5417A-A7BA-4F1D-BD6A-66974A7C740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5" name="Imagen 6" descr="http://40.75.99.166/orfeo3/iconos/flechaasc.gif">
          <a:extLst>
            <a:ext uri="{FF2B5EF4-FFF2-40B4-BE49-F238E27FC236}">
              <a16:creationId xmlns:a16="http://schemas.microsoft.com/office/drawing/2014/main" id="{9871FA4C-7B97-431C-BE4B-5B65F3436CF3}"/>
            </a:ext>
            <a:ext uri="{147F2762-F138-4A5C-976F-8EAC2B608ADB}">
              <a16:predDERef xmlns:a16="http://schemas.microsoft.com/office/drawing/2014/main" pred="{89C92F1A-2E92-4677-8A53-4741DB52BFA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6" name="Imagen 5" descr="http://40.75.99.166/orfeo3/iconos/flechaasc.gif">
          <a:extLst>
            <a:ext uri="{FF2B5EF4-FFF2-40B4-BE49-F238E27FC236}">
              <a16:creationId xmlns:a16="http://schemas.microsoft.com/office/drawing/2014/main" id="{A288F4F8-4379-4F07-8AE1-0D44A83946FD}"/>
            </a:ext>
            <a:ext uri="{147F2762-F138-4A5C-976F-8EAC2B608ADB}">
              <a16:predDERef xmlns:a16="http://schemas.microsoft.com/office/drawing/2014/main" pred="{94F96839-D80C-4C04-A886-755442C3EA2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7" name="Imagen 6" descr="http://40.75.99.166/orfeo3/iconos/flechaasc.gif">
          <a:extLst>
            <a:ext uri="{FF2B5EF4-FFF2-40B4-BE49-F238E27FC236}">
              <a16:creationId xmlns:a16="http://schemas.microsoft.com/office/drawing/2014/main" id="{1C9A6CA9-5C8F-43BB-86B8-A99F5610D8FB}"/>
            </a:ext>
            <a:ext uri="{147F2762-F138-4A5C-976F-8EAC2B608ADB}">
              <a16:predDERef xmlns:a16="http://schemas.microsoft.com/office/drawing/2014/main" pred="{2F7206A5-2708-44FD-BF2E-1FEDE5D92DE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8" name="Imagen 5" descr="http://40.75.99.166/orfeo3/iconos/flechaasc.gif">
          <a:extLst>
            <a:ext uri="{FF2B5EF4-FFF2-40B4-BE49-F238E27FC236}">
              <a16:creationId xmlns:a16="http://schemas.microsoft.com/office/drawing/2014/main" id="{D03CB011-4787-44C0-917D-99ECA9BE9578}"/>
            </a:ext>
            <a:ext uri="{147F2762-F138-4A5C-976F-8EAC2B608ADB}">
              <a16:predDERef xmlns:a16="http://schemas.microsoft.com/office/drawing/2014/main" pred="{37A7CE50-E221-4D34-91AE-5FCE936BAA2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9" name="Imagen 6" descr="http://40.75.99.166/orfeo3/iconos/flechaasc.gif">
          <a:extLst>
            <a:ext uri="{FF2B5EF4-FFF2-40B4-BE49-F238E27FC236}">
              <a16:creationId xmlns:a16="http://schemas.microsoft.com/office/drawing/2014/main" id="{7CB99797-8207-44E8-B6D1-973EAE63FFFA}"/>
            </a:ext>
            <a:ext uri="{147F2762-F138-4A5C-976F-8EAC2B608ADB}">
              <a16:predDERef xmlns:a16="http://schemas.microsoft.com/office/drawing/2014/main" pred="{84CDD8C8-BDFA-43D7-8998-E44CFC01ED4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0" name="Imagen 5" descr="http://40.75.99.166/orfeo3/iconos/flechaasc.gif">
          <a:extLst>
            <a:ext uri="{FF2B5EF4-FFF2-40B4-BE49-F238E27FC236}">
              <a16:creationId xmlns:a16="http://schemas.microsoft.com/office/drawing/2014/main" id="{A7AD17E4-7626-4199-97A7-F53A573DFA4D}"/>
            </a:ext>
            <a:ext uri="{147F2762-F138-4A5C-976F-8EAC2B608ADB}">
              <a16:predDERef xmlns:a16="http://schemas.microsoft.com/office/drawing/2014/main" pred="{709EE270-A321-452F-BA1E-1675820368F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1" name="Imagen 6" descr="http://40.75.99.166/orfeo3/iconos/flechaasc.gif">
          <a:extLst>
            <a:ext uri="{FF2B5EF4-FFF2-40B4-BE49-F238E27FC236}">
              <a16:creationId xmlns:a16="http://schemas.microsoft.com/office/drawing/2014/main" id="{01D88458-C7C7-406D-8182-AF2232AD2D2E}"/>
            </a:ext>
            <a:ext uri="{147F2762-F138-4A5C-976F-8EAC2B608ADB}">
              <a16:predDERef xmlns:a16="http://schemas.microsoft.com/office/drawing/2014/main" pred="{03C91440-0A8D-4344-8C1D-C0B02884F92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2" name="Imagen 5" descr="http://40.75.99.166/orfeo3/iconos/flechaasc.gif">
          <a:extLst>
            <a:ext uri="{FF2B5EF4-FFF2-40B4-BE49-F238E27FC236}">
              <a16:creationId xmlns:a16="http://schemas.microsoft.com/office/drawing/2014/main" id="{570D1277-94C9-4550-B1F7-074D2120CD0A}"/>
            </a:ext>
            <a:ext uri="{147F2762-F138-4A5C-976F-8EAC2B608ADB}">
              <a16:predDERef xmlns:a16="http://schemas.microsoft.com/office/drawing/2014/main" pred="{E1D549F4-FD21-4C77-94AB-BAFB28D7082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3" name="Imagen 6" descr="http://40.75.99.166/orfeo3/iconos/flechaasc.gif">
          <a:extLst>
            <a:ext uri="{FF2B5EF4-FFF2-40B4-BE49-F238E27FC236}">
              <a16:creationId xmlns:a16="http://schemas.microsoft.com/office/drawing/2014/main" id="{9E115E0F-121D-4692-AFD6-46F0ECEA84B7}"/>
            </a:ext>
            <a:ext uri="{147F2762-F138-4A5C-976F-8EAC2B608ADB}">
              <a16:predDERef xmlns:a16="http://schemas.microsoft.com/office/drawing/2014/main" pred="{1F8EAF25-4B76-44CA-B58B-9125B4F3C81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4" name="Imagen 5" descr="http://40.75.99.166/orfeo3/iconos/flechaasc.gif">
          <a:extLst>
            <a:ext uri="{FF2B5EF4-FFF2-40B4-BE49-F238E27FC236}">
              <a16:creationId xmlns:a16="http://schemas.microsoft.com/office/drawing/2014/main" id="{EC9DFADA-411F-49A4-8D3B-4721338EB48D}"/>
            </a:ext>
            <a:ext uri="{147F2762-F138-4A5C-976F-8EAC2B608ADB}">
              <a16:predDERef xmlns:a16="http://schemas.microsoft.com/office/drawing/2014/main" pred="{FF75383C-8298-43A5-9491-8007FE45976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5" name="Imagen 6" descr="http://40.75.99.166/orfeo3/iconos/flechaasc.gif">
          <a:extLst>
            <a:ext uri="{FF2B5EF4-FFF2-40B4-BE49-F238E27FC236}">
              <a16:creationId xmlns:a16="http://schemas.microsoft.com/office/drawing/2014/main" id="{C5B38722-D027-4084-8BD2-B53D4AEC7DB8}"/>
            </a:ext>
            <a:ext uri="{147F2762-F138-4A5C-976F-8EAC2B608ADB}">
              <a16:predDERef xmlns:a16="http://schemas.microsoft.com/office/drawing/2014/main" pred="{4FE8ADD8-7805-4AE7-877B-50A494B2CB9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6" name="Imagen 5" descr="http://40.75.99.166/orfeo3/iconos/flechaasc.gif">
          <a:extLst>
            <a:ext uri="{FF2B5EF4-FFF2-40B4-BE49-F238E27FC236}">
              <a16:creationId xmlns:a16="http://schemas.microsoft.com/office/drawing/2014/main" id="{7E02F6EA-FCC4-45CB-B0AF-01FD0A90611A}"/>
            </a:ext>
            <a:ext uri="{147F2762-F138-4A5C-976F-8EAC2B608ADB}">
              <a16:predDERef xmlns:a16="http://schemas.microsoft.com/office/drawing/2014/main" pred="{64976366-6602-450C-9A55-E27B6FA4115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7" name="Imagen 6" descr="http://40.75.99.166/orfeo3/iconos/flechaasc.gif">
          <a:extLst>
            <a:ext uri="{FF2B5EF4-FFF2-40B4-BE49-F238E27FC236}">
              <a16:creationId xmlns:a16="http://schemas.microsoft.com/office/drawing/2014/main" id="{D3F617A7-B3C7-43C0-9CF9-640D1F5663CE}"/>
            </a:ext>
            <a:ext uri="{147F2762-F138-4A5C-976F-8EAC2B608ADB}">
              <a16:predDERef xmlns:a16="http://schemas.microsoft.com/office/drawing/2014/main" pred="{2707ADF4-85B1-4BEC-86F9-87EB391EEDE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8" name="Imagen 5" descr="http://40.75.99.166/orfeo3/iconos/flechaasc.gif">
          <a:extLst>
            <a:ext uri="{FF2B5EF4-FFF2-40B4-BE49-F238E27FC236}">
              <a16:creationId xmlns:a16="http://schemas.microsoft.com/office/drawing/2014/main" id="{2271856D-2CAD-4761-B3DA-43DB07699537}"/>
            </a:ext>
            <a:ext uri="{147F2762-F138-4A5C-976F-8EAC2B608ADB}">
              <a16:predDERef xmlns:a16="http://schemas.microsoft.com/office/drawing/2014/main" pred="{87BBBEBD-5BF7-4117-9839-524592AF1AD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9" name="Imagen 6" descr="http://40.75.99.166/orfeo3/iconos/flechaasc.gif">
          <a:extLst>
            <a:ext uri="{FF2B5EF4-FFF2-40B4-BE49-F238E27FC236}">
              <a16:creationId xmlns:a16="http://schemas.microsoft.com/office/drawing/2014/main" id="{2878274A-0E1B-4AB1-8C7D-F3A174C8978A}"/>
            </a:ext>
            <a:ext uri="{147F2762-F138-4A5C-976F-8EAC2B608ADB}">
              <a16:predDERef xmlns:a16="http://schemas.microsoft.com/office/drawing/2014/main" pred="{4BFA2DB8-6470-4DCD-AC45-212A52298AE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00" name="Imagen 5" descr="http://40.75.99.166/orfeo3/iconos/flechaasc.gif">
          <a:extLst>
            <a:ext uri="{FF2B5EF4-FFF2-40B4-BE49-F238E27FC236}">
              <a16:creationId xmlns:a16="http://schemas.microsoft.com/office/drawing/2014/main" id="{F8AC41B9-89F8-4BA5-A329-23565E6D5E54}"/>
            </a:ext>
            <a:ext uri="{147F2762-F138-4A5C-976F-8EAC2B608ADB}">
              <a16:predDERef xmlns:a16="http://schemas.microsoft.com/office/drawing/2014/main" pred="{4439FFA6-8FFA-4F2E-9742-4AEFCF0B707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01" name="Imagen 6" descr="http://40.75.99.166/orfeo3/iconos/flechaasc.gif">
          <a:extLst>
            <a:ext uri="{FF2B5EF4-FFF2-40B4-BE49-F238E27FC236}">
              <a16:creationId xmlns:a16="http://schemas.microsoft.com/office/drawing/2014/main" id="{786327AF-5640-4E51-A26D-130DF58B27C4}"/>
            </a:ext>
            <a:ext uri="{147F2762-F138-4A5C-976F-8EAC2B608ADB}">
              <a16:predDERef xmlns:a16="http://schemas.microsoft.com/office/drawing/2014/main" pred="{E5118049-FC01-4F31-BBC8-4494911B6C1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02" name="Imagen 5" descr="http://40.75.99.166/orfeo3/iconos/flechaasc.gif">
          <a:extLst>
            <a:ext uri="{FF2B5EF4-FFF2-40B4-BE49-F238E27FC236}">
              <a16:creationId xmlns:a16="http://schemas.microsoft.com/office/drawing/2014/main" id="{21470022-1327-431D-9361-1887037205B4}"/>
            </a:ext>
            <a:ext uri="{147F2762-F138-4A5C-976F-8EAC2B608ADB}">
              <a16:predDERef xmlns:a16="http://schemas.microsoft.com/office/drawing/2014/main" pred="{815001C8-A98C-4357-8FB4-4F7BD9AD47C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03" name="Imagen 6" descr="http://40.75.99.166/orfeo3/iconos/flechaasc.gif">
          <a:extLst>
            <a:ext uri="{FF2B5EF4-FFF2-40B4-BE49-F238E27FC236}">
              <a16:creationId xmlns:a16="http://schemas.microsoft.com/office/drawing/2014/main" id="{59837FC0-5E65-407B-B6A9-5C17A1E9D071}"/>
            </a:ext>
            <a:ext uri="{147F2762-F138-4A5C-976F-8EAC2B608ADB}">
              <a16:predDERef xmlns:a16="http://schemas.microsoft.com/office/drawing/2014/main" pred="{7A5C2B40-5508-4A0B-945D-3B40538C5F7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04" name="Imagen 5" descr="http://40.75.99.166/orfeo3/iconos/flechaasc.gif">
          <a:extLst>
            <a:ext uri="{FF2B5EF4-FFF2-40B4-BE49-F238E27FC236}">
              <a16:creationId xmlns:a16="http://schemas.microsoft.com/office/drawing/2014/main" id="{C0CC0C49-111C-493C-8F2C-B7215F4A2F95}"/>
            </a:ext>
            <a:ext uri="{147F2762-F138-4A5C-976F-8EAC2B608ADB}">
              <a16:predDERef xmlns:a16="http://schemas.microsoft.com/office/drawing/2014/main" pred="{383A6B0F-8352-431F-BE34-E164B930B52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05" name="Imagen 6" descr="http://40.75.99.166/orfeo3/iconos/flechaasc.gif">
          <a:extLst>
            <a:ext uri="{FF2B5EF4-FFF2-40B4-BE49-F238E27FC236}">
              <a16:creationId xmlns:a16="http://schemas.microsoft.com/office/drawing/2014/main" id="{B45BA9E4-595F-4F4D-A67C-4F0695143F61}"/>
            </a:ext>
            <a:ext uri="{147F2762-F138-4A5C-976F-8EAC2B608ADB}">
              <a16:predDERef xmlns:a16="http://schemas.microsoft.com/office/drawing/2014/main" pred="{D2083FFA-49C3-4711-BCF0-B90FE50CE1E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06" name="Imagen 5" descr="http://40.75.99.166/orfeo3/iconos/flechaasc.gif">
          <a:extLst>
            <a:ext uri="{FF2B5EF4-FFF2-40B4-BE49-F238E27FC236}">
              <a16:creationId xmlns:a16="http://schemas.microsoft.com/office/drawing/2014/main" id="{CA657DF2-A160-421F-9299-2E0A79D1A8B1}"/>
            </a:ext>
            <a:ext uri="{147F2762-F138-4A5C-976F-8EAC2B608ADB}">
              <a16:predDERef xmlns:a16="http://schemas.microsoft.com/office/drawing/2014/main" pred="{4456686B-C18D-4199-B8CC-3B74B9E037F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07" name="Imagen 6" descr="http://40.75.99.166/orfeo3/iconos/flechaasc.gif">
          <a:extLst>
            <a:ext uri="{FF2B5EF4-FFF2-40B4-BE49-F238E27FC236}">
              <a16:creationId xmlns:a16="http://schemas.microsoft.com/office/drawing/2014/main" id="{E3FFDB23-21FA-4DFB-8255-604E98906024}"/>
            </a:ext>
            <a:ext uri="{147F2762-F138-4A5C-976F-8EAC2B608ADB}">
              <a16:predDERef xmlns:a16="http://schemas.microsoft.com/office/drawing/2014/main" pred="{0C89FBD8-13CE-4E83-8351-73067D18D0C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208" name="Imagen 207" descr="http://40.75.99.166/orfeo3/iconos/flechaasc.gif">
          <a:extLst>
            <a:ext uri="{FF2B5EF4-FFF2-40B4-BE49-F238E27FC236}">
              <a16:creationId xmlns:a16="http://schemas.microsoft.com/office/drawing/2014/main" id="{D71DF18E-66DE-45AD-B096-29395C806F5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209" name="Imagen 208" descr="http://40.75.99.166/orfeo3/iconos/flechaasc.gif">
          <a:extLst>
            <a:ext uri="{FF2B5EF4-FFF2-40B4-BE49-F238E27FC236}">
              <a16:creationId xmlns:a16="http://schemas.microsoft.com/office/drawing/2014/main" id="{E37E12AC-BA0E-4B96-9840-982F72E365D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210" name="Imagen 209" descr="http://40.75.99.166/orfeo3/iconos/flechaasc.gif">
          <a:extLst>
            <a:ext uri="{FF2B5EF4-FFF2-40B4-BE49-F238E27FC236}">
              <a16:creationId xmlns:a16="http://schemas.microsoft.com/office/drawing/2014/main" id="{9723F73E-DB46-4626-8861-565AB5816AB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11" name="Imagen 210" descr="http://40.75.99.166/orfeo3/iconos/flechaasc.gif">
          <a:extLst>
            <a:ext uri="{FF2B5EF4-FFF2-40B4-BE49-F238E27FC236}">
              <a16:creationId xmlns:a16="http://schemas.microsoft.com/office/drawing/2014/main" id="{337720E4-BF60-4F11-AF49-3A01FA3E5B1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212" name="Imagen 211" descr="http://40.75.99.166/orfeo3/iconos/flechaasc.gif">
          <a:extLst>
            <a:ext uri="{FF2B5EF4-FFF2-40B4-BE49-F238E27FC236}">
              <a16:creationId xmlns:a16="http://schemas.microsoft.com/office/drawing/2014/main" id="{55C5279A-28E0-4766-9A98-2105AFD5224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213" name="Imagen 212" descr="http://40.75.99.166/orfeo3/iconos/flechaasc.gif">
          <a:extLst>
            <a:ext uri="{FF2B5EF4-FFF2-40B4-BE49-F238E27FC236}">
              <a16:creationId xmlns:a16="http://schemas.microsoft.com/office/drawing/2014/main" id="{126B56C0-E4EE-437A-9A6A-9A2D1E454AE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214" name="Imagen 213" descr="http://40.75.99.166/orfeo3/iconos/flechaasc.gif">
          <a:extLst>
            <a:ext uri="{FF2B5EF4-FFF2-40B4-BE49-F238E27FC236}">
              <a16:creationId xmlns:a16="http://schemas.microsoft.com/office/drawing/2014/main" id="{6BBD1221-0EB1-41FE-A053-01B5C55EE7B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15" name="Imagen 214" descr="http://40.75.99.166/orfeo3/iconos/flechaasc.gif">
          <a:extLst>
            <a:ext uri="{FF2B5EF4-FFF2-40B4-BE49-F238E27FC236}">
              <a16:creationId xmlns:a16="http://schemas.microsoft.com/office/drawing/2014/main" id="{035E6540-2D1A-4970-94F7-4B6910B5703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216" name="Imagen 215" descr="http://40.75.99.166/orfeo3/iconos/flechaasc.gif">
          <a:extLst>
            <a:ext uri="{FF2B5EF4-FFF2-40B4-BE49-F238E27FC236}">
              <a16:creationId xmlns:a16="http://schemas.microsoft.com/office/drawing/2014/main" id="{46EC5F9B-4AA4-44F2-AED7-C59EE3F15AA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217" name="Imagen 216" descr="http://40.75.99.166/orfeo3/iconos/flechaasc.gif">
          <a:extLst>
            <a:ext uri="{FF2B5EF4-FFF2-40B4-BE49-F238E27FC236}">
              <a16:creationId xmlns:a16="http://schemas.microsoft.com/office/drawing/2014/main" id="{FA9B8E39-114C-4D98-944F-00AB337FD6D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218" name="Imagen 217" descr="http://40.75.99.166/orfeo3/iconos/flechaasc.gif">
          <a:extLst>
            <a:ext uri="{FF2B5EF4-FFF2-40B4-BE49-F238E27FC236}">
              <a16:creationId xmlns:a16="http://schemas.microsoft.com/office/drawing/2014/main" id="{20620EE7-6210-4EF2-8B9D-88D8BAF5D22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19" name="Imagen 218" descr="http://40.75.99.166/orfeo3/iconos/flechaasc.gif">
          <a:extLst>
            <a:ext uri="{FF2B5EF4-FFF2-40B4-BE49-F238E27FC236}">
              <a16:creationId xmlns:a16="http://schemas.microsoft.com/office/drawing/2014/main" id="{BCAA6C6D-94C7-4185-A80A-52B9E63C5A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220" name="Imagen 219" descr="http://40.75.99.166/orfeo3/iconos/flechaasc.gif">
          <a:extLst>
            <a:ext uri="{FF2B5EF4-FFF2-40B4-BE49-F238E27FC236}">
              <a16:creationId xmlns:a16="http://schemas.microsoft.com/office/drawing/2014/main" id="{45A8BD22-5E76-4954-A328-19AE07B32862}"/>
            </a:ext>
            <a:ext uri="{147F2762-F138-4A5C-976F-8EAC2B608ADB}">
              <a16:predDERef xmlns:a16="http://schemas.microsoft.com/office/drawing/2014/main" pred="{00000000-0008-0000-0000-00000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221" name="Imagen 220" descr="http://40.75.99.166/orfeo3/iconos/flechaasc.gif">
          <a:extLst>
            <a:ext uri="{FF2B5EF4-FFF2-40B4-BE49-F238E27FC236}">
              <a16:creationId xmlns:a16="http://schemas.microsoft.com/office/drawing/2014/main" id="{3B05DA50-5709-47DB-95AC-E70F43650E1B}"/>
            </a:ext>
            <a:ext uri="{147F2762-F138-4A5C-976F-8EAC2B608ADB}">
              <a16:predDERef xmlns:a16="http://schemas.microsoft.com/office/drawing/2014/main" pred="{00000000-0008-0000-0000-00000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222" name="Imagen 221" descr="http://40.75.99.166/orfeo3/iconos/flechaasc.gif">
          <a:extLst>
            <a:ext uri="{FF2B5EF4-FFF2-40B4-BE49-F238E27FC236}">
              <a16:creationId xmlns:a16="http://schemas.microsoft.com/office/drawing/2014/main" id="{B413C96B-4042-43DB-A50E-5D9D5052D9A3}"/>
            </a:ext>
            <a:ext uri="{147F2762-F138-4A5C-976F-8EAC2B608ADB}">
              <a16:predDERef xmlns:a16="http://schemas.microsoft.com/office/drawing/2014/main" pred="{00000000-0008-0000-0000-00000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23" name="Imagen 222" descr="http://40.75.99.166/orfeo3/iconos/flechaasc.gif">
          <a:extLst>
            <a:ext uri="{FF2B5EF4-FFF2-40B4-BE49-F238E27FC236}">
              <a16:creationId xmlns:a16="http://schemas.microsoft.com/office/drawing/2014/main" id="{5ADB2504-3A0B-427A-B347-2CA780F793B0}"/>
            </a:ext>
            <a:ext uri="{147F2762-F138-4A5C-976F-8EAC2B608ADB}">
              <a16:predDERef xmlns:a16="http://schemas.microsoft.com/office/drawing/2014/main" pred="{00000000-0008-0000-0000-00000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24" name="Imagen 4" descr="http://40.75.99.166/orfeo3/iconos/flechaasc.gif">
          <a:extLst>
            <a:ext uri="{FF2B5EF4-FFF2-40B4-BE49-F238E27FC236}">
              <a16:creationId xmlns:a16="http://schemas.microsoft.com/office/drawing/2014/main" id="{5D7F8A3D-D11F-44CD-A0CA-4DACB8FACEDA}"/>
            </a:ext>
            <a:ext uri="{147F2762-F138-4A5C-976F-8EAC2B608ADB}">
              <a16:predDERef xmlns:a16="http://schemas.microsoft.com/office/drawing/2014/main" pred="{00000000-0008-0000-0000-00000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225" name="Imagen 2" descr="http://40.75.99.166/orfeo3/iconos/flechaasc.gif">
          <a:extLst>
            <a:ext uri="{FF2B5EF4-FFF2-40B4-BE49-F238E27FC236}">
              <a16:creationId xmlns:a16="http://schemas.microsoft.com/office/drawing/2014/main" id="{6658D078-6CF1-40C8-A4B5-80344CF4EC95}"/>
            </a:ext>
            <a:ext uri="{147F2762-F138-4A5C-976F-8EAC2B608ADB}">
              <a16:predDERef xmlns:a16="http://schemas.microsoft.com/office/drawing/2014/main" pred="{00000000-0008-0000-0000-00000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226" name="Imagen 225" descr="http://40.75.99.166/orfeo3/iconos/flechaasc.gif">
          <a:extLst>
            <a:ext uri="{FF2B5EF4-FFF2-40B4-BE49-F238E27FC236}">
              <a16:creationId xmlns:a16="http://schemas.microsoft.com/office/drawing/2014/main" id="{B0F842A3-07EF-44AF-94B6-CEEE413BA73E}"/>
            </a:ext>
            <a:ext uri="{147F2762-F138-4A5C-976F-8EAC2B608ADB}">
              <a16:predDERef xmlns:a16="http://schemas.microsoft.com/office/drawing/2014/main" pred="{00000000-0008-0000-0000-00000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227" name="Imagen 226" descr="http://40.75.99.166/orfeo3/iconos/flechaasc.gif">
          <a:extLst>
            <a:ext uri="{FF2B5EF4-FFF2-40B4-BE49-F238E27FC236}">
              <a16:creationId xmlns:a16="http://schemas.microsoft.com/office/drawing/2014/main" id="{E741D426-3B44-4B30-957F-B884845BF4FB}"/>
            </a:ext>
            <a:ext uri="{147F2762-F138-4A5C-976F-8EAC2B608ADB}">
              <a16:predDERef xmlns:a16="http://schemas.microsoft.com/office/drawing/2014/main" pred="{00000000-0008-0000-0000-00000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228" name="Imagen 227" descr="http://40.75.99.166/orfeo3/iconos/flechaasc.gif">
          <a:extLst>
            <a:ext uri="{FF2B5EF4-FFF2-40B4-BE49-F238E27FC236}">
              <a16:creationId xmlns:a16="http://schemas.microsoft.com/office/drawing/2014/main" id="{012A67EB-5CB3-4806-9076-BA953B15C584}"/>
            </a:ext>
            <a:ext uri="{147F2762-F138-4A5C-976F-8EAC2B608ADB}">
              <a16:predDERef xmlns:a16="http://schemas.microsoft.com/office/drawing/2014/main" pred="{00000000-0008-0000-0000-00000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29" name="Imagen 228" descr="http://40.75.99.166/orfeo3/iconos/flechaasc.gif">
          <a:extLst>
            <a:ext uri="{FF2B5EF4-FFF2-40B4-BE49-F238E27FC236}">
              <a16:creationId xmlns:a16="http://schemas.microsoft.com/office/drawing/2014/main" id="{B4D17147-8C4D-44B7-83D2-05207D4573CA}"/>
            </a:ext>
            <a:ext uri="{147F2762-F138-4A5C-976F-8EAC2B608ADB}">
              <a16:predDERef xmlns:a16="http://schemas.microsoft.com/office/drawing/2014/main" pred="{00000000-0008-0000-0000-00000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30" name="Imagen 229" descr="http://40.75.99.166/orfeo3/iconos/flechaasc.gif">
          <a:extLst>
            <a:ext uri="{FF2B5EF4-FFF2-40B4-BE49-F238E27FC236}">
              <a16:creationId xmlns:a16="http://schemas.microsoft.com/office/drawing/2014/main" id="{33CDCFF3-9655-4604-94E3-2A0338E3C651}"/>
            </a:ext>
            <a:ext uri="{147F2762-F138-4A5C-976F-8EAC2B608ADB}">
              <a16:predDERef xmlns:a16="http://schemas.microsoft.com/office/drawing/2014/main" pred="{00000000-0008-0000-0000-00000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31" name="Imagen 230" descr="http://40.75.99.166/orfeo3/iconos/flechaasc.gif">
          <a:extLst>
            <a:ext uri="{FF2B5EF4-FFF2-40B4-BE49-F238E27FC236}">
              <a16:creationId xmlns:a16="http://schemas.microsoft.com/office/drawing/2014/main" id="{2737C7EE-6C6A-4053-8C3D-06433D4248C2}"/>
            </a:ext>
            <a:ext uri="{147F2762-F138-4A5C-976F-8EAC2B608ADB}">
              <a16:predDERef xmlns:a16="http://schemas.microsoft.com/office/drawing/2014/main" pred="{00000000-0008-0000-0000-00001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32" name="Imagen 4" descr="http://40.75.99.166/orfeo3/iconos/flechaasc.gif">
          <a:extLst>
            <a:ext uri="{FF2B5EF4-FFF2-40B4-BE49-F238E27FC236}">
              <a16:creationId xmlns:a16="http://schemas.microsoft.com/office/drawing/2014/main" id="{1AF9F21A-6EB2-49B2-B179-D50E4F8FD0D7}"/>
            </a:ext>
            <a:ext uri="{147F2762-F138-4A5C-976F-8EAC2B608ADB}">
              <a16:predDERef xmlns:a16="http://schemas.microsoft.com/office/drawing/2014/main" pred="{00000000-0008-0000-0000-00001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233" name="Imagen 2" descr="http://40.75.99.166/orfeo3/iconos/flechaasc.gif">
          <a:extLst>
            <a:ext uri="{FF2B5EF4-FFF2-40B4-BE49-F238E27FC236}">
              <a16:creationId xmlns:a16="http://schemas.microsoft.com/office/drawing/2014/main" id="{BCE552FD-C9C0-45EF-ABFE-49D909CD3265}"/>
            </a:ext>
            <a:ext uri="{147F2762-F138-4A5C-976F-8EAC2B608ADB}">
              <a16:predDERef xmlns:a16="http://schemas.microsoft.com/office/drawing/2014/main" pred="{00000000-0008-0000-0000-00001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234" name="Imagen 5" descr="http://40.75.99.166/orfeo3/iconos/flechaasc.gif">
          <a:extLst>
            <a:ext uri="{FF2B5EF4-FFF2-40B4-BE49-F238E27FC236}">
              <a16:creationId xmlns:a16="http://schemas.microsoft.com/office/drawing/2014/main" id="{C0F3812A-E27B-4F8A-AB97-739BDA60D38A}"/>
            </a:ext>
            <a:ext uri="{147F2762-F138-4A5C-976F-8EAC2B608ADB}">
              <a16:predDERef xmlns:a16="http://schemas.microsoft.com/office/drawing/2014/main" pred="{00000000-0008-0000-0000-00001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35" name="Imagen 6" descr="http://40.75.99.166/orfeo3/iconos/flechaasc.gif">
          <a:extLst>
            <a:ext uri="{FF2B5EF4-FFF2-40B4-BE49-F238E27FC236}">
              <a16:creationId xmlns:a16="http://schemas.microsoft.com/office/drawing/2014/main" id="{34849BF2-0695-4285-92B7-76D6E14A670F}"/>
            </a:ext>
            <a:ext uri="{147F2762-F138-4A5C-976F-8EAC2B608ADB}">
              <a16:predDERef xmlns:a16="http://schemas.microsoft.com/office/drawing/2014/main" pred="{00000000-0008-0000-0000-00001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36" name="Imagen 5" descr="http://40.75.99.166/orfeo3/iconos/flechaasc.gif">
          <a:extLst>
            <a:ext uri="{FF2B5EF4-FFF2-40B4-BE49-F238E27FC236}">
              <a16:creationId xmlns:a16="http://schemas.microsoft.com/office/drawing/2014/main" id="{639CF2FD-2B86-4B0C-9595-378F242830FE}"/>
            </a:ext>
            <a:ext uri="{147F2762-F138-4A5C-976F-8EAC2B608ADB}">
              <a16:predDERef xmlns:a16="http://schemas.microsoft.com/office/drawing/2014/main" pred="{00000000-0008-0000-0000-00001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37" name="Imagen 6" descr="http://40.75.99.166/orfeo3/iconos/flechaasc.gif">
          <a:extLst>
            <a:ext uri="{FF2B5EF4-FFF2-40B4-BE49-F238E27FC236}">
              <a16:creationId xmlns:a16="http://schemas.microsoft.com/office/drawing/2014/main" id="{AB04B6B9-0C2D-4512-A7E1-4978F00F5C1D}"/>
            </a:ext>
            <a:ext uri="{147F2762-F138-4A5C-976F-8EAC2B608ADB}">
              <a16:predDERef xmlns:a16="http://schemas.microsoft.com/office/drawing/2014/main" pred="{00000000-0008-0000-0000-00001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38" name="Imagen 5" descr="http://40.75.99.166/orfeo3/iconos/flechaasc.gif">
          <a:extLst>
            <a:ext uri="{FF2B5EF4-FFF2-40B4-BE49-F238E27FC236}">
              <a16:creationId xmlns:a16="http://schemas.microsoft.com/office/drawing/2014/main" id="{930C9FBA-31EC-4182-BBF3-D6D2AB48ECFE}"/>
            </a:ext>
            <a:ext uri="{147F2762-F138-4A5C-976F-8EAC2B608ADB}">
              <a16:predDERef xmlns:a16="http://schemas.microsoft.com/office/drawing/2014/main" pred="{00000000-0008-0000-0000-00001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39" name="Imagen 6" descr="http://40.75.99.166/orfeo3/iconos/flechaasc.gif">
          <a:extLst>
            <a:ext uri="{FF2B5EF4-FFF2-40B4-BE49-F238E27FC236}">
              <a16:creationId xmlns:a16="http://schemas.microsoft.com/office/drawing/2014/main" id="{855945BE-F924-4753-AC2B-FCF50DA05DA9}"/>
            </a:ext>
            <a:ext uri="{147F2762-F138-4A5C-976F-8EAC2B608ADB}">
              <a16:predDERef xmlns:a16="http://schemas.microsoft.com/office/drawing/2014/main" pred="{00000000-0008-0000-0000-00001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40" name="Imagen 5" descr="http://40.75.99.166/orfeo3/iconos/flechaasc.gif">
          <a:extLst>
            <a:ext uri="{FF2B5EF4-FFF2-40B4-BE49-F238E27FC236}">
              <a16:creationId xmlns:a16="http://schemas.microsoft.com/office/drawing/2014/main" id="{C3C5ECD2-DC1C-4A2D-B633-295157DDD33F}"/>
            </a:ext>
            <a:ext uri="{147F2762-F138-4A5C-976F-8EAC2B608ADB}">
              <a16:predDERef xmlns:a16="http://schemas.microsoft.com/office/drawing/2014/main" pred="{00000000-0008-0000-0000-00001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41" name="Imagen 6" descr="http://40.75.99.166/orfeo3/iconos/flechaasc.gif">
          <a:extLst>
            <a:ext uri="{FF2B5EF4-FFF2-40B4-BE49-F238E27FC236}">
              <a16:creationId xmlns:a16="http://schemas.microsoft.com/office/drawing/2014/main" id="{A3EEADFF-1D60-4640-9761-B78FF24BE40A}"/>
            </a:ext>
            <a:ext uri="{147F2762-F138-4A5C-976F-8EAC2B608ADB}">
              <a16:predDERef xmlns:a16="http://schemas.microsoft.com/office/drawing/2014/main" pred="{00000000-0008-0000-0000-00001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42" name="Imagen 5" descr="http://40.75.99.166/orfeo3/iconos/flechaasc.gif">
          <a:extLst>
            <a:ext uri="{FF2B5EF4-FFF2-40B4-BE49-F238E27FC236}">
              <a16:creationId xmlns:a16="http://schemas.microsoft.com/office/drawing/2014/main" id="{EF461EEE-E45F-4E48-B45A-92D55E28460B}"/>
            </a:ext>
            <a:ext uri="{147F2762-F138-4A5C-976F-8EAC2B608ADB}">
              <a16:predDERef xmlns:a16="http://schemas.microsoft.com/office/drawing/2014/main" pred="{00000000-0008-0000-0000-00001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43" name="Imagen 6" descr="http://40.75.99.166/orfeo3/iconos/flechaasc.gif">
          <a:extLst>
            <a:ext uri="{FF2B5EF4-FFF2-40B4-BE49-F238E27FC236}">
              <a16:creationId xmlns:a16="http://schemas.microsoft.com/office/drawing/2014/main" id="{EC56183D-0D01-414F-ADCD-79E5F1651613}"/>
            </a:ext>
            <a:ext uri="{147F2762-F138-4A5C-976F-8EAC2B608ADB}">
              <a16:predDERef xmlns:a16="http://schemas.microsoft.com/office/drawing/2014/main" pred="{00000000-0008-0000-0000-00001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44" name="Imagen 5" descr="http://40.75.99.166/orfeo3/iconos/flechaasc.gif">
          <a:extLst>
            <a:ext uri="{FF2B5EF4-FFF2-40B4-BE49-F238E27FC236}">
              <a16:creationId xmlns:a16="http://schemas.microsoft.com/office/drawing/2014/main" id="{3635A78B-66DD-4E33-BC67-94EC9F574C3F}"/>
            </a:ext>
            <a:ext uri="{147F2762-F138-4A5C-976F-8EAC2B608ADB}">
              <a16:predDERef xmlns:a16="http://schemas.microsoft.com/office/drawing/2014/main" pred="{00000000-0008-0000-0000-00001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45" name="Imagen 6" descr="http://40.75.99.166/orfeo3/iconos/flechaasc.gif">
          <a:extLst>
            <a:ext uri="{FF2B5EF4-FFF2-40B4-BE49-F238E27FC236}">
              <a16:creationId xmlns:a16="http://schemas.microsoft.com/office/drawing/2014/main" id="{1EAD803C-8501-43C5-8A35-575964472FC9}"/>
            </a:ext>
            <a:ext uri="{147F2762-F138-4A5C-976F-8EAC2B608ADB}">
              <a16:predDERef xmlns:a16="http://schemas.microsoft.com/office/drawing/2014/main" pred="{00000000-0008-0000-0000-00001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46" name="Imagen 5" descr="http://40.75.99.166/orfeo3/iconos/flechaasc.gif">
          <a:extLst>
            <a:ext uri="{FF2B5EF4-FFF2-40B4-BE49-F238E27FC236}">
              <a16:creationId xmlns:a16="http://schemas.microsoft.com/office/drawing/2014/main" id="{ED6EDB53-E9A8-4CE4-BD67-3AACB88E6AC9}"/>
            </a:ext>
            <a:ext uri="{147F2762-F138-4A5C-976F-8EAC2B608ADB}">
              <a16:predDERef xmlns:a16="http://schemas.microsoft.com/office/drawing/2014/main" pred="{00000000-0008-0000-0000-00001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47" name="Imagen 6" descr="http://40.75.99.166/orfeo3/iconos/flechaasc.gif">
          <a:extLst>
            <a:ext uri="{FF2B5EF4-FFF2-40B4-BE49-F238E27FC236}">
              <a16:creationId xmlns:a16="http://schemas.microsoft.com/office/drawing/2014/main" id="{0550A684-35BB-4D44-892B-7885F0AB1E3D}"/>
            </a:ext>
            <a:ext uri="{147F2762-F138-4A5C-976F-8EAC2B608ADB}">
              <a16:predDERef xmlns:a16="http://schemas.microsoft.com/office/drawing/2014/main" pred="{00000000-0008-0000-0000-00002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48" name="Imagen 5" descr="http://40.75.99.166/orfeo3/iconos/flechaasc.gif">
          <a:extLst>
            <a:ext uri="{FF2B5EF4-FFF2-40B4-BE49-F238E27FC236}">
              <a16:creationId xmlns:a16="http://schemas.microsoft.com/office/drawing/2014/main" id="{825D7789-7305-48FC-9688-148218BDE7FE}"/>
            </a:ext>
            <a:ext uri="{147F2762-F138-4A5C-976F-8EAC2B608ADB}">
              <a16:predDERef xmlns:a16="http://schemas.microsoft.com/office/drawing/2014/main" pred="{00000000-0008-0000-0000-00002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49" name="Imagen 6" descr="http://40.75.99.166/orfeo3/iconos/flechaasc.gif">
          <a:extLst>
            <a:ext uri="{FF2B5EF4-FFF2-40B4-BE49-F238E27FC236}">
              <a16:creationId xmlns:a16="http://schemas.microsoft.com/office/drawing/2014/main" id="{6D23905D-0CB8-4B8D-8777-9B3CC928A508}"/>
            </a:ext>
            <a:ext uri="{147F2762-F138-4A5C-976F-8EAC2B608ADB}">
              <a16:predDERef xmlns:a16="http://schemas.microsoft.com/office/drawing/2014/main" pred="{00000000-0008-0000-0000-00002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50" name="Imagen 5" descr="http://40.75.99.166/orfeo3/iconos/flechaasc.gif">
          <a:extLst>
            <a:ext uri="{FF2B5EF4-FFF2-40B4-BE49-F238E27FC236}">
              <a16:creationId xmlns:a16="http://schemas.microsoft.com/office/drawing/2014/main" id="{2F5BD8E7-4816-441A-A5B8-7B1B3070E1DD}"/>
            </a:ext>
            <a:ext uri="{147F2762-F138-4A5C-976F-8EAC2B608ADB}">
              <a16:predDERef xmlns:a16="http://schemas.microsoft.com/office/drawing/2014/main" pred="{00000000-0008-0000-0000-00002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51" name="Imagen 6" descr="http://40.75.99.166/orfeo3/iconos/flechaasc.gif">
          <a:extLst>
            <a:ext uri="{FF2B5EF4-FFF2-40B4-BE49-F238E27FC236}">
              <a16:creationId xmlns:a16="http://schemas.microsoft.com/office/drawing/2014/main" id="{0CAB6800-1B4E-4934-95C2-F31A1F58FD4E}"/>
            </a:ext>
            <a:ext uri="{147F2762-F138-4A5C-976F-8EAC2B608ADB}">
              <a16:predDERef xmlns:a16="http://schemas.microsoft.com/office/drawing/2014/main" pred="{00000000-0008-0000-0000-00002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52" name="Imagen 5" descr="http://40.75.99.166/orfeo3/iconos/flechaasc.gif">
          <a:extLst>
            <a:ext uri="{FF2B5EF4-FFF2-40B4-BE49-F238E27FC236}">
              <a16:creationId xmlns:a16="http://schemas.microsoft.com/office/drawing/2014/main" id="{98A060A8-61E7-4D62-A356-74FBB3D841F7}"/>
            </a:ext>
            <a:ext uri="{147F2762-F138-4A5C-976F-8EAC2B608ADB}">
              <a16:predDERef xmlns:a16="http://schemas.microsoft.com/office/drawing/2014/main" pred="{00000000-0008-0000-0000-00002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53" name="Imagen 6" descr="http://40.75.99.166/orfeo3/iconos/flechaasc.gif">
          <a:extLst>
            <a:ext uri="{FF2B5EF4-FFF2-40B4-BE49-F238E27FC236}">
              <a16:creationId xmlns:a16="http://schemas.microsoft.com/office/drawing/2014/main" id="{7657AB74-9C4A-4E94-9E96-06E8874B3353}"/>
            </a:ext>
            <a:ext uri="{147F2762-F138-4A5C-976F-8EAC2B608ADB}">
              <a16:predDERef xmlns:a16="http://schemas.microsoft.com/office/drawing/2014/main" pred="{00000000-0008-0000-0000-00002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54" name="Imagen 5" descr="http://40.75.99.166/orfeo3/iconos/flechaasc.gif">
          <a:extLst>
            <a:ext uri="{FF2B5EF4-FFF2-40B4-BE49-F238E27FC236}">
              <a16:creationId xmlns:a16="http://schemas.microsoft.com/office/drawing/2014/main" id="{5C6F301D-A8F3-45D8-AA9E-40B5A0C79729}"/>
            </a:ext>
            <a:ext uri="{147F2762-F138-4A5C-976F-8EAC2B608ADB}">
              <a16:predDERef xmlns:a16="http://schemas.microsoft.com/office/drawing/2014/main" pred="{00000000-0008-0000-0000-00002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55" name="Imagen 6" descr="http://40.75.99.166/orfeo3/iconos/flechaasc.gif">
          <a:extLst>
            <a:ext uri="{FF2B5EF4-FFF2-40B4-BE49-F238E27FC236}">
              <a16:creationId xmlns:a16="http://schemas.microsoft.com/office/drawing/2014/main" id="{AA012CB2-5A78-4332-A187-E4F9CF908B5E}"/>
            </a:ext>
            <a:ext uri="{147F2762-F138-4A5C-976F-8EAC2B608ADB}">
              <a16:predDERef xmlns:a16="http://schemas.microsoft.com/office/drawing/2014/main" pred="{00000000-0008-0000-0000-00002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56" name="Imagen 5" descr="http://40.75.99.166/orfeo3/iconos/flechaasc.gif">
          <a:extLst>
            <a:ext uri="{FF2B5EF4-FFF2-40B4-BE49-F238E27FC236}">
              <a16:creationId xmlns:a16="http://schemas.microsoft.com/office/drawing/2014/main" id="{3B2A4340-3E50-4806-A45C-D8E7BE248903}"/>
            </a:ext>
            <a:ext uri="{147F2762-F138-4A5C-976F-8EAC2B608ADB}">
              <a16:predDERef xmlns:a16="http://schemas.microsoft.com/office/drawing/2014/main" pred="{00000000-0008-0000-0000-00002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57" name="Imagen 6" descr="http://40.75.99.166/orfeo3/iconos/flechaasc.gif">
          <a:extLst>
            <a:ext uri="{FF2B5EF4-FFF2-40B4-BE49-F238E27FC236}">
              <a16:creationId xmlns:a16="http://schemas.microsoft.com/office/drawing/2014/main" id="{FBB2667E-8234-4B74-8CF9-340707A20016}"/>
            </a:ext>
            <a:ext uri="{147F2762-F138-4A5C-976F-8EAC2B608ADB}">
              <a16:predDERef xmlns:a16="http://schemas.microsoft.com/office/drawing/2014/main" pred="{00000000-0008-0000-0000-00002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58" name="Imagen 5" descr="http://40.75.99.166/orfeo3/iconos/flechaasc.gif">
          <a:extLst>
            <a:ext uri="{FF2B5EF4-FFF2-40B4-BE49-F238E27FC236}">
              <a16:creationId xmlns:a16="http://schemas.microsoft.com/office/drawing/2014/main" id="{FA147790-CF1C-4D0A-BC61-7F8BA87CA81E}"/>
            </a:ext>
            <a:ext uri="{147F2762-F138-4A5C-976F-8EAC2B608ADB}">
              <a16:predDERef xmlns:a16="http://schemas.microsoft.com/office/drawing/2014/main" pred="{00000000-0008-0000-0000-00002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59" name="Imagen 6" descr="http://40.75.99.166/orfeo3/iconos/flechaasc.gif">
          <a:extLst>
            <a:ext uri="{FF2B5EF4-FFF2-40B4-BE49-F238E27FC236}">
              <a16:creationId xmlns:a16="http://schemas.microsoft.com/office/drawing/2014/main" id="{0BB5A1B1-E734-4271-9AC8-747FC138C7F6}"/>
            </a:ext>
            <a:ext uri="{147F2762-F138-4A5C-976F-8EAC2B608ADB}">
              <a16:predDERef xmlns:a16="http://schemas.microsoft.com/office/drawing/2014/main" pred="{00000000-0008-0000-0000-00002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60" name="Imagen 5" descr="http://40.75.99.166/orfeo3/iconos/flechaasc.gif">
          <a:extLst>
            <a:ext uri="{FF2B5EF4-FFF2-40B4-BE49-F238E27FC236}">
              <a16:creationId xmlns:a16="http://schemas.microsoft.com/office/drawing/2014/main" id="{B5CA874D-27B4-4F03-A1FE-6965487D3BF1}"/>
            </a:ext>
            <a:ext uri="{147F2762-F138-4A5C-976F-8EAC2B608ADB}">
              <a16:predDERef xmlns:a16="http://schemas.microsoft.com/office/drawing/2014/main" pred="{00000000-0008-0000-0000-00002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61" name="Imagen 6" descr="http://40.75.99.166/orfeo3/iconos/flechaasc.gif">
          <a:extLst>
            <a:ext uri="{FF2B5EF4-FFF2-40B4-BE49-F238E27FC236}">
              <a16:creationId xmlns:a16="http://schemas.microsoft.com/office/drawing/2014/main" id="{2814A415-8338-4230-9D3D-373D852F23DF}"/>
            </a:ext>
            <a:ext uri="{147F2762-F138-4A5C-976F-8EAC2B608ADB}">
              <a16:predDERef xmlns:a16="http://schemas.microsoft.com/office/drawing/2014/main" pred="{00000000-0008-0000-0000-00002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62" name="Imagen 5" descr="http://40.75.99.166/orfeo3/iconos/flechaasc.gif">
          <a:extLst>
            <a:ext uri="{FF2B5EF4-FFF2-40B4-BE49-F238E27FC236}">
              <a16:creationId xmlns:a16="http://schemas.microsoft.com/office/drawing/2014/main" id="{09751B5F-0EFE-4E73-916D-09BDD17C7358}"/>
            </a:ext>
            <a:ext uri="{147F2762-F138-4A5C-976F-8EAC2B608ADB}">
              <a16:predDERef xmlns:a16="http://schemas.microsoft.com/office/drawing/2014/main" pred="{00000000-0008-0000-0000-00002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63" name="Imagen 6" descr="http://40.75.99.166/orfeo3/iconos/flechaasc.gif">
          <a:extLst>
            <a:ext uri="{FF2B5EF4-FFF2-40B4-BE49-F238E27FC236}">
              <a16:creationId xmlns:a16="http://schemas.microsoft.com/office/drawing/2014/main" id="{DD745947-D0D9-4655-9C9A-08F0130A4290}"/>
            </a:ext>
            <a:ext uri="{147F2762-F138-4A5C-976F-8EAC2B608ADB}">
              <a16:predDERef xmlns:a16="http://schemas.microsoft.com/office/drawing/2014/main" pred="{00000000-0008-0000-0000-00003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64" name="Imagen 5" descr="http://40.75.99.166/orfeo3/iconos/flechaasc.gif">
          <a:extLst>
            <a:ext uri="{FF2B5EF4-FFF2-40B4-BE49-F238E27FC236}">
              <a16:creationId xmlns:a16="http://schemas.microsoft.com/office/drawing/2014/main" id="{E7CC0805-5601-4BF2-9793-D1CD217D6A48}"/>
            </a:ext>
            <a:ext uri="{147F2762-F138-4A5C-976F-8EAC2B608ADB}">
              <a16:predDERef xmlns:a16="http://schemas.microsoft.com/office/drawing/2014/main" pred="{00000000-0008-0000-0000-00003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65" name="Imagen 6" descr="http://40.75.99.166/orfeo3/iconos/flechaasc.gif">
          <a:extLst>
            <a:ext uri="{FF2B5EF4-FFF2-40B4-BE49-F238E27FC236}">
              <a16:creationId xmlns:a16="http://schemas.microsoft.com/office/drawing/2014/main" id="{4DE66AD5-2982-4FDF-A041-32F86C1381AA}"/>
            </a:ext>
            <a:ext uri="{147F2762-F138-4A5C-976F-8EAC2B608ADB}">
              <a16:predDERef xmlns:a16="http://schemas.microsoft.com/office/drawing/2014/main" pred="{00000000-0008-0000-0000-00003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66" name="Imagen 5" descr="http://40.75.99.166/orfeo3/iconos/flechaasc.gif">
          <a:extLst>
            <a:ext uri="{FF2B5EF4-FFF2-40B4-BE49-F238E27FC236}">
              <a16:creationId xmlns:a16="http://schemas.microsoft.com/office/drawing/2014/main" id="{3FAD8130-2E46-4F7B-AAC8-5DBE372C1D34}"/>
            </a:ext>
            <a:ext uri="{147F2762-F138-4A5C-976F-8EAC2B608ADB}">
              <a16:predDERef xmlns:a16="http://schemas.microsoft.com/office/drawing/2014/main" pred="{00000000-0008-0000-0000-00003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67" name="Imagen 6" descr="http://40.75.99.166/orfeo3/iconos/flechaasc.gif">
          <a:extLst>
            <a:ext uri="{FF2B5EF4-FFF2-40B4-BE49-F238E27FC236}">
              <a16:creationId xmlns:a16="http://schemas.microsoft.com/office/drawing/2014/main" id="{B8551F15-4EC1-4A6B-806B-40EFE33DA8E7}"/>
            </a:ext>
            <a:ext uri="{147F2762-F138-4A5C-976F-8EAC2B608ADB}">
              <a16:predDERef xmlns:a16="http://schemas.microsoft.com/office/drawing/2014/main" pred="{00000000-0008-0000-0000-00003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68" name="Imagen 5" descr="http://40.75.99.166/orfeo3/iconos/flechaasc.gif">
          <a:extLst>
            <a:ext uri="{FF2B5EF4-FFF2-40B4-BE49-F238E27FC236}">
              <a16:creationId xmlns:a16="http://schemas.microsoft.com/office/drawing/2014/main" id="{DE7CBF52-A675-4F87-AF88-4AC97BC7196F}"/>
            </a:ext>
            <a:ext uri="{147F2762-F138-4A5C-976F-8EAC2B608ADB}">
              <a16:predDERef xmlns:a16="http://schemas.microsoft.com/office/drawing/2014/main" pred="{00000000-0008-0000-0000-00003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69" name="Imagen 6" descr="http://40.75.99.166/orfeo3/iconos/flechaasc.gif">
          <a:extLst>
            <a:ext uri="{FF2B5EF4-FFF2-40B4-BE49-F238E27FC236}">
              <a16:creationId xmlns:a16="http://schemas.microsoft.com/office/drawing/2014/main" id="{4710B228-6DFC-4252-BACC-58ADD3C64078}"/>
            </a:ext>
            <a:ext uri="{147F2762-F138-4A5C-976F-8EAC2B608ADB}">
              <a16:predDERef xmlns:a16="http://schemas.microsoft.com/office/drawing/2014/main" pred="{00000000-0008-0000-0000-00003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70" name="Imagen 5" descr="http://40.75.99.166/orfeo3/iconos/flechaasc.gif">
          <a:extLst>
            <a:ext uri="{FF2B5EF4-FFF2-40B4-BE49-F238E27FC236}">
              <a16:creationId xmlns:a16="http://schemas.microsoft.com/office/drawing/2014/main" id="{334B6CF9-3769-4FC2-A82D-66395BBF8037}"/>
            </a:ext>
            <a:ext uri="{147F2762-F138-4A5C-976F-8EAC2B608ADB}">
              <a16:predDERef xmlns:a16="http://schemas.microsoft.com/office/drawing/2014/main" pred="{00000000-0008-0000-0000-00003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71" name="Imagen 6" descr="http://40.75.99.166/orfeo3/iconos/flechaasc.gif">
          <a:extLst>
            <a:ext uri="{FF2B5EF4-FFF2-40B4-BE49-F238E27FC236}">
              <a16:creationId xmlns:a16="http://schemas.microsoft.com/office/drawing/2014/main" id="{2F7BBC3B-0D0D-4C6A-90A9-8E44AACAF2AA}"/>
            </a:ext>
            <a:ext uri="{147F2762-F138-4A5C-976F-8EAC2B608ADB}">
              <a16:predDERef xmlns:a16="http://schemas.microsoft.com/office/drawing/2014/main" pred="{00000000-0008-0000-0000-00003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272" name="Imagen 2" descr="http://40.75.99.166/orfeo3/iconos/flechaasc.gif">
          <a:extLst>
            <a:ext uri="{FF2B5EF4-FFF2-40B4-BE49-F238E27FC236}">
              <a16:creationId xmlns:a16="http://schemas.microsoft.com/office/drawing/2014/main" id="{052E6EFC-CDB4-4384-BF6F-9B3E173F43E1}"/>
            </a:ext>
            <a:ext uri="{147F2762-F138-4A5C-976F-8EAC2B608ADB}">
              <a16:predDERef xmlns:a16="http://schemas.microsoft.com/office/drawing/2014/main" pred="{00000000-0008-0000-0000-00003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273" name="Imagen 4" descr="http://40.75.99.166/orfeo3/iconos/flechaasc.gif">
          <a:extLst>
            <a:ext uri="{FF2B5EF4-FFF2-40B4-BE49-F238E27FC236}">
              <a16:creationId xmlns:a16="http://schemas.microsoft.com/office/drawing/2014/main" id="{E039650A-94CF-4B89-9732-5F166938F223}"/>
            </a:ext>
            <a:ext uri="{147F2762-F138-4A5C-976F-8EAC2B608ADB}">
              <a16:predDERef xmlns:a16="http://schemas.microsoft.com/office/drawing/2014/main" pred="{CF834387-9DAA-4F94-94DF-E03861896C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274" name="Imagen 6" descr="http://40.75.99.166/orfeo3/iconos/flechaasc.gif">
          <a:extLst>
            <a:ext uri="{FF2B5EF4-FFF2-40B4-BE49-F238E27FC236}">
              <a16:creationId xmlns:a16="http://schemas.microsoft.com/office/drawing/2014/main" id="{B4EA5FA5-218B-4780-9A6A-ED7C53D0C0F4}"/>
            </a:ext>
            <a:ext uri="{147F2762-F138-4A5C-976F-8EAC2B608ADB}">
              <a16:predDERef xmlns:a16="http://schemas.microsoft.com/office/drawing/2014/main" pred="{5F2D60D2-A3D7-4CC4-9ACF-4A5EE0BFF85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275" name="Imagen 8" descr="http://40.75.99.166/orfeo3/iconos/flechaasc.gif">
          <a:extLst>
            <a:ext uri="{FF2B5EF4-FFF2-40B4-BE49-F238E27FC236}">
              <a16:creationId xmlns:a16="http://schemas.microsoft.com/office/drawing/2014/main" id="{F1168815-ED63-4874-A4B4-EBC629F0EE88}"/>
            </a:ext>
            <a:ext uri="{147F2762-F138-4A5C-976F-8EAC2B608ADB}">
              <a16:predDERef xmlns:a16="http://schemas.microsoft.com/office/drawing/2014/main" pred="{45192230-A087-4732-B968-C6F519E2700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76" name="Imagen 4" descr="http://40.75.99.166/orfeo3/iconos/flechaasc.gif">
          <a:extLst>
            <a:ext uri="{FF2B5EF4-FFF2-40B4-BE49-F238E27FC236}">
              <a16:creationId xmlns:a16="http://schemas.microsoft.com/office/drawing/2014/main" id="{3A6D2AFB-3EED-428E-8EBF-97CA30F496B3}"/>
            </a:ext>
            <a:ext uri="{147F2762-F138-4A5C-976F-8EAC2B608ADB}">
              <a16:predDERef xmlns:a16="http://schemas.microsoft.com/office/drawing/2014/main" pred="{AB06DCCB-DC7C-4980-B37C-3C5EBB4EE6C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277" name="Imagen 2" descr="http://40.75.99.166/orfeo3/iconos/flechaasc.gif">
          <a:extLst>
            <a:ext uri="{FF2B5EF4-FFF2-40B4-BE49-F238E27FC236}">
              <a16:creationId xmlns:a16="http://schemas.microsoft.com/office/drawing/2014/main" id="{588F8E9D-1D22-4812-9DA2-BDCC32242A3E}"/>
            </a:ext>
            <a:ext uri="{147F2762-F138-4A5C-976F-8EAC2B608ADB}">
              <a16:predDERef xmlns:a16="http://schemas.microsoft.com/office/drawing/2014/main" pred="{3E4BD20E-9386-4226-8563-F90A887ABC3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278" name="Imagen 12" descr="http://40.75.99.166/orfeo3/iconos/flechaasc.gif">
          <a:extLst>
            <a:ext uri="{FF2B5EF4-FFF2-40B4-BE49-F238E27FC236}">
              <a16:creationId xmlns:a16="http://schemas.microsoft.com/office/drawing/2014/main" id="{7A10B6EE-116C-479A-9191-CB63EEF7C319}"/>
            </a:ext>
            <a:ext uri="{147F2762-F138-4A5C-976F-8EAC2B608ADB}">
              <a16:predDERef xmlns:a16="http://schemas.microsoft.com/office/drawing/2014/main" pred="{5091356C-20FD-462A-BC7A-C4D169F888B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279" name="Imagen 14" descr="http://40.75.99.166/orfeo3/iconos/flechaasc.gif">
          <a:extLst>
            <a:ext uri="{FF2B5EF4-FFF2-40B4-BE49-F238E27FC236}">
              <a16:creationId xmlns:a16="http://schemas.microsoft.com/office/drawing/2014/main" id="{2D70F640-9E74-4B78-B693-8DA28C43BE84}"/>
            </a:ext>
            <a:ext uri="{147F2762-F138-4A5C-976F-8EAC2B608ADB}">
              <a16:predDERef xmlns:a16="http://schemas.microsoft.com/office/drawing/2014/main" pred="{E03A2B40-6B09-4AFA-A118-B4E92CDA967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80" name="Imagen 15" descr="http://40.75.99.166/orfeo3/iconos/flechaasc.gif">
          <a:extLst>
            <a:ext uri="{FF2B5EF4-FFF2-40B4-BE49-F238E27FC236}">
              <a16:creationId xmlns:a16="http://schemas.microsoft.com/office/drawing/2014/main" id="{7F955940-BAE4-46DF-8D06-95AC028927D7}"/>
            </a:ext>
            <a:ext uri="{147F2762-F138-4A5C-976F-8EAC2B608ADB}">
              <a16:predDERef xmlns:a16="http://schemas.microsoft.com/office/drawing/2014/main" pred="{F2E0A195-84D3-47C7-BAC8-2114EEF28C1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81" name="Imagen 16" descr="http://40.75.99.166/orfeo3/iconos/flechaasc.gif">
          <a:extLst>
            <a:ext uri="{FF2B5EF4-FFF2-40B4-BE49-F238E27FC236}">
              <a16:creationId xmlns:a16="http://schemas.microsoft.com/office/drawing/2014/main" id="{72C0DE42-EF0C-4C6C-83B9-7B13E70071A9}"/>
            </a:ext>
            <a:ext uri="{147F2762-F138-4A5C-976F-8EAC2B608ADB}">
              <a16:predDERef xmlns:a16="http://schemas.microsoft.com/office/drawing/2014/main" pred="{2DEAD226-7A38-42EC-B8AB-6C4C8F0EE91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82" name="Imagen 4" descr="http://40.75.99.166/orfeo3/iconos/flechaasc.gif">
          <a:extLst>
            <a:ext uri="{FF2B5EF4-FFF2-40B4-BE49-F238E27FC236}">
              <a16:creationId xmlns:a16="http://schemas.microsoft.com/office/drawing/2014/main" id="{8B553CB8-79C2-4B2A-B8DC-589D40CD0173}"/>
            </a:ext>
            <a:ext uri="{147F2762-F138-4A5C-976F-8EAC2B608ADB}">
              <a16:predDERef xmlns:a16="http://schemas.microsoft.com/office/drawing/2014/main" pred="{060DEFA1-BF2D-47B0-9799-69BBBC7D5D3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283" name="Imagen 2" descr="http://40.75.99.166/orfeo3/iconos/flechaasc.gif">
          <a:extLst>
            <a:ext uri="{FF2B5EF4-FFF2-40B4-BE49-F238E27FC236}">
              <a16:creationId xmlns:a16="http://schemas.microsoft.com/office/drawing/2014/main" id="{7FD6152B-B847-438B-8793-8F8376BC7F49}"/>
            </a:ext>
            <a:ext uri="{147F2762-F138-4A5C-976F-8EAC2B608ADB}">
              <a16:predDERef xmlns:a16="http://schemas.microsoft.com/office/drawing/2014/main" pred="{26B4A707-CA45-4B9C-9321-45D9522E964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284" name="Imagen 5" descr="http://40.75.99.166/orfeo3/iconos/flechaasc.gif">
          <a:extLst>
            <a:ext uri="{FF2B5EF4-FFF2-40B4-BE49-F238E27FC236}">
              <a16:creationId xmlns:a16="http://schemas.microsoft.com/office/drawing/2014/main" id="{1C2CAE57-6BCA-47EF-B0C1-29D36F342CD5}"/>
            </a:ext>
            <a:ext uri="{147F2762-F138-4A5C-976F-8EAC2B608ADB}">
              <a16:predDERef xmlns:a16="http://schemas.microsoft.com/office/drawing/2014/main" pred="{7B49EB87-72BF-4FC0-AB93-79040ED159D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85" name="Imagen 6" descr="http://40.75.99.166/orfeo3/iconos/flechaasc.gif">
          <a:extLst>
            <a:ext uri="{FF2B5EF4-FFF2-40B4-BE49-F238E27FC236}">
              <a16:creationId xmlns:a16="http://schemas.microsoft.com/office/drawing/2014/main" id="{A0287E0C-F9CB-4B6E-89AB-2B663C09EB5B}"/>
            </a:ext>
            <a:ext uri="{147F2762-F138-4A5C-976F-8EAC2B608ADB}">
              <a16:predDERef xmlns:a16="http://schemas.microsoft.com/office/drawing/2014/main" pred="{1A79C371-CAEF-4C0C-B72A-A89B4880FEF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86" name="Imagen 5" descr="http://40.75.99.166/orfeo3/iconos/flechaasc.gif">
          <a:extLst>
            <a:ext uri="{FF2B5EF4-FFF2-40B4-BE49-F238E27FC236}">
              <a16:creationId xmlns:a16="http://schemas.microsoft.com/office/drawing/2014/main" id="{7B46CCBB-F389-4C08-B6A0-F4A044A6FF60}"/>
            </a:ext>
            <a:ext uri="{147F2762-F138-4A5C-976F-8EAC2B608ADB}">
              <a16:predDERef xmlns:a16="http://schemas.microsoft.com/office/drawing/2014/main" pred="{2065E57C-391E-4C3B-BF30-4D7B108ADE6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87" name="Imagen 6" descr="http://40.75.99.166/orfeo3/iconos/flechaasc.gif">
          <a:extLst>
            <a:ext uri="{FF2B5EF4-FFF2-40B4-BE49-F238E27FC236}">
              <a16:creationId xmlns:a16="http://schemas.microsoft.com/office/drawing/2014/main" id="{2554A197-3518-4C4D-BABB-1CD78151EEB1}"/>
            </a:ext>
            <a:ext uri="{147F2762-F138-4A5C-976F-8EAC2B608ADB}">
              <a16:predDERef xmlns:a16="http://schemas.microsoft.com/office/drawing/2014/main" pred="{706442AA-F8D8-4949-A479-23102E6992A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88" name="Imagen 5" descr="http://40.75.99.166/orfeo3/iconos/flechaasc.gif">
          <a:extLst>
            <a:ext uri="{FF2B5EF4-FFF2-40B4-BE49-F238E27FC236}">
              <a16:creationId xmlns:a16="http://schemas.microsoft.com/office/drawing/2014/main" id="{7F1A40D5-C52E-4F4C-BD96-9CA133108F46}"/>
            </a:ext>
            <a:ext uri="{147F2762-F138-4A5C-976F-8EAC2B608ADB}">
              <a16:predDERef xmlns:a16="http://schemas.microsoft.com/office/drawing/2014/main" pred="{EB2B4E78-62D0-4E26-8FE0-81B4C05822B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89" name="Imagen 6" descr="http://40.75.99.166/orfeo3/iconos/flechaasc.gif">
          <a:extLst>
            <a:ext uri="{FF2B5EF4-FFF2-40B4-BE49-F238E27FC236}">
              <a16:creationId xmlns:a16="http://schemas.microsoft.com/office/drawing/2014/main" id="{BF1A50AC-2154-49C7-9352-82B594B06183}"/>
            </a:ext>
            <a:ext uri="{147F2762-F138-4A5C-976F-8EAC2B608ADB}">
              <a16:predDERef xmlns:a16="http://schemas.microsoft.com/office/drawing/2014/main" pred="{36920539-8ADC-46E1-98DE-A0B83F98385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90" name="Imagen 5" descr="http://40.75.99.166/orfeo3/iconos/flechaasc.gif">
          <a:extLst>
            <a:ext uri="{FF2B5EF4-FFF2-40B4-BE49-F238E27FC236}">
              <a16:creationId xmlns:a16="http://schemas.microsoft.com/office/drawing/2014/main" id="{8D88A45B-5D4A-4F99-81D1-EB4C530CF07B}"/>
            </a:ext>
            <a:ext uri="{147F2762-F138-4A5C-976F-8EAC2B608ADB}">
              <a16:predDERef xmlns:a16="http://schemas.microsoft.com/office/drawing/2014/main" pred="{71CBAE03-4D00-4AEE-9362-360DBD72AA3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91" name="Imagen 6" descr="http://40.75.99.166/orfeo3/iconos/flechaasc.gif">
          <a:extLst>
            <a:ext uri="{FF2B5EF4-FFF2-40B4-BE49-F238E27FC236}">
              <a16:creationId xmlns:a16="http://schemas.microsoft.com/office/drawing/2014/main" id="{DF869ADE-A503-4A03-A856-1F5378820CFA}"/>
            </a:ext>
            <a:ext uri="{147F2762-F138-4A5C-976F-8EAC2B608ADB}">
              <a16:predDERef xmlns:a16="http://schemas.microsoft.com/office/drawing/2014/main" pred="{9D553F1A-81D6-4746-8263-27940EF8B45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92" name="Imagen 5" descr="http://40.75.99.166/orfeo3/iconos/flechaasc.gif">
          <a:extLst>
            <a:ext uri="{FF2B5EF4-FFF2-40B4-BE49-F238E27FC236}">
              <a16:creationId xmlns:a16="http://schemas.microsoft.com/office/drawing/2014/main" id="{62B9A9B3-655F-4F73-B077-F869F4C82C2F}"/>
            </a:ext>
            <a:ext uri="{147F2762-F138-4A5C-976F-8EAC2B608ADB}">
              <a16:predDERef xmlns:a16="http://schemas.microsoft.com/office/drawing/2014/main" pred="{AB85E7E8-05D5-4278-88BB-75C1718C396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93" name="Imagen 6" descr="http://40.75.99.166/orfeo3/iconos/flechaasc.gif">
          <a:extLst>
            <a:ext uri="{FF2B5EF4-FFF2-40B4-BE49-F238E27FC236}">
              <a16:creationId xmlns:a16="http://schemas.microsoft.com/office/drawing/2014/main" id="{BB613D05-02CA-4AD7-B26E-95999D3ABBB5}"/>
            </a:ext>
            <a:ext uri="{147F2762-F138-4A5C-976F-8EAC2B608ADB}">
              <a16:predDERef xmlns:a16="http://schemas.microsoft.com/office/drawing/2014/main" pred="{1CF72690-A74B-445D-A30E-47680A1766C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94" name="Imagen 5" descr="http://40.75.99.166/orfeo3/iconos/flechaasc.gif">
          <a:extLst>
            <a:ext uri="{FF2B5EF4-FFF2-40B4-BE49-F238E27FC236}">
              <a16:creationId xmlns:a16="http://schemas.microsoft.com/office/drawing/2014/main" id="{B1406652-6DA8-416A-A437-79C608BF400B}"/>
            </a:ext>
            <a:ext uri="{147F2762-F138-4A5C-976F-8EAC2B608ADB}">
              <a16:predDERef xmlns:a16="http://schemas.microsoft.com/office/drawing/2014/main" pred="{13C55AB3-7A76-4D54-9FC9-941533054F5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95" name="Imagen 6" descr="http://40.75.99.166/orfeo3/iconos/flechaasc.gif">
          <a:extLst>
            <a:ext uri="{FF2B5EF4-FFF2-40B4-BE49-F238E27FC236}">
              <a16:creationId xmlns:a16="http://schemas.microsoft.com/office/drawing/2014/main" id="{F8301E8F-04E3-4302-A4BB-36B797D0F6C5}"/>
            </a:ext>
            <a:ext uri="{147F2762-F138-4A5C-976F-8EAC2B608ADB}">
              <a16:predDERef xmlns:a16="http://schemas.microsoft.com/office/drawing/2014/main" pred="{758AEBAC-57AE-4D92-BE7E-AF6CB7EBE99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96" name="Imagen 5" descr="http://40.75.99.166/orfeo3/iconos/flechaasc.gif">
          <a:extLst>
            <a:ext uri="{FF2B5EF4-FFF2-40B4-BE49-F238E27FC236}">
              <a16:creationId xmlns:a16="http://schemas.microsoft.com/office/drawing/2014/main" id="{650EC329-B61A-48E9-AB5B-13F7726579CB}"/>
            </a:ext>
            <a:ext uri="{147F2762-F138-4A5C-976F-8EAC2B608ADB}">
              <a16:predDERef xmlns:a16="http://schemas.microsoft.com/office/drawing/2014/main" pred="{45C54183-595E-4CE4-812B-F8E58DC490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97" name="Imagen 6" descr="http://40.75.99.166/orfeo3/iconos/flechaasc.gif">
          <a:extLst>
            <a:ext uri="{FF2B5EF4-FFF2-40B4-BE49-F238E27FC236}">
              <a16:creationId xmlns:a16="http://schemas.microsoft.com/office/drawing/2014/main" id="{A9CF5A6E-E3D0-4F5B-94E5-A2D784F63CF1}"/>
            </a:ext>
            <a:ext uri="{147F2762-F138-4A5C-976F-8EAC2B608ADB}">
              <a16:predDERef xmlns:a16="http://schemas.microsoft.com/office/drawing/2014/main" pred="{8184AB41-F2A8-469B-B7A1-9736031601D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98" name="Imagen 5" descr="http://40.75.99.166/orfeo3/iconos/flechaasc.gif">
          <a:extLst>
            <a:ext uri="{FF2B5EF4-FFF2-40B4-BE49-F238E27FC236}">
              <a16:creationId xmlns:a16="http://schemas.microsoft.com/office/drawing/2014/main" id="{87F87285-BDE5-453B-BBB7-DFCADFEEB0E7}"/>
            </a:ext>
            <a:ext uri="{147F2762-F138-4A5C-976F-8EAC2B608ADB}">
              <a16:predDERef xmlns:a16="http://schemas.microsoft.com/office/drawing/2014/main" pred="{2745A057-B143-45CD-B09C-B2D2F4741E1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99" name="Imagen 6" descr="http://40.75.99.166/orfeo3/iconos/flechaasc.gif">
          <a:extLst>
            <a:ext uri="{FF2B5EF4-FFF2-40B4-BE49-F238E27FC236}">
              <a16:creationId xmlns:a16="http://schemas.microsoft.com/office/drawing/2014/main" id="{380734DD-CF60-41F1-AF24-69D8C0D9F6DD}"/>
            </a:ext>
            <a:ext uri="{147F2762-F138-4A5C-976F-8EAC2B608ADB}">
              <a16:predDERef xmlns:a16="http://schemas.microsoft.com/office/drawing/2014/main" pred="{B9C32A07-DD7F-41E2-9A9A-D9321BC4EB0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00" name="Imagen 5" descr="http://40.75.99.166/orfeo3/iconos/flechaasc.gif">
          <a:extLst>
            <a:ext uri="{FF2B5EF4-FFF2-40B4-BE49-F238E27FC236}">
              <a16:creationId xmlns:a16="http://schemas.microsoft.com/office/drawing/2014/main" id="{85DD6A79-938B-4B44-B0DA-D43D3D303BE5}"/>
            </a:ext>
            <a:ext uri="{147F2762-F138-4A5C-976F-8EAC2B608ADB}">
              <a16:predDERef xmlns:a16="http://schemas.microsoft.com/office/drawing/2014/main" pred="{612DDC7E-BC99-40CA-B52E-DAB4CD43B26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01" name="Imagen 6" descr="http://40.75.99.166/orfeo3/iconos/flechaasc.gif">
          <a:extLst>
            <a:ext uri="{FF2B5EF4-FFF2-40B4-BE49-F238E27FC236}">
              <a16:creationId xmlns:a16="http://schemas.microsoft.com/office/drawing/2014/main" id="{8F618CAB-BFD0-4B03-9145-58834453419D}"/>
            </a:ext>
            <a:ext uri="{147F2762-F138-4A5C-976F-8EAC2B608ADB}">
              <a16:predDERef xmlns:a16="http://schemas.microsoft.com/office/drawing/2014/main" pred="{22F08A7D-0C1A-4D05-9CDE-D26C0BD9945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02" name="Imagen 5" descr="http://40.75.99.166/orfeo3/iconos/flechaasc.gif">
          <a:extLst>
            <a:ext uri="{FF2B5EF4-FFF2-40B4-BE49-F238E27FC236}">
              <a16:creationId xmlns:a16="http://schemas.microsoft.com/office/drawing/2014/main" id="{3A892A83-59F2-4F50-B748-FA90EA522E83}"/>
            </a:ext>
            <a:ext uri="{147F2762-F138-4A5C-976F-8EAC2B608ADB}">
              <a16:predDERef xmlns:a16="http://schemas.microsoft.com/office/drawing/2014/main" pred="{DC7E1038-68DD-48CC-84AB-F56F4D0E67C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03" name="Imagen 6" descr="http://40.75.99.166/orfeo3/iconos/flechaasc.gif">
          <a:extLst>
            <a:ext uri="{FF2B5EF4-FFF2-40B4-BE49-F238E27FC236}">
              <a16:creationId xmlns:a16="http://schemas.microsoft.com/office/drawing/2014/main" id="{0D2A2D82-99F8-4B52-B202-EEA76B22A42F}"/>
            </a:ext>
            <a:ext uri="{147F2762-F138-4A5C-976F-8EAC2B608ADB}">
              <a16:predDERef xmlns:a16="http://schemas.microsoft.com/office/drawing/2014/main" pred="{41547D04-D3BF-4963-AAAF-F748153A874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04" name="Imagen 5" descr="http://40.75.99.166/orfeo3/iconos/flechaasc.gif">
          <a:extLst>
            <a:ext uri="{FF2B5EF4-FFF2-40B4-BE49-F238E27FC236}">
              <a16:creationId xmlns:a16="http://schemas.microsoft.com/office/drawing/2014/main" id="{467DA837-C07E-48D4-A0D5-5FC68F594381}"/>
            </a:ext>
            <a:ext uri="{147F2762-F138-4A5C-976F-8EAC2B608ADB}">
              <a16:predDERef xmlns:a16="http://schemas.microsoft.com/office/drawing/2014/main" pred="{A92A7F09-2D14-47FB-836A-075C48DAFDB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05" name="Imagen 6" descr="http://40.75.99.166/orfeo3/iconos/flechaasc.gif">
          <a:extLst>
            <a:ext uri="{FF2B5EF4-FFF2-40B4-BE49-F238E27FC236}">
              <a16:creationId xmlns:a16="http://schemas.microsoft.com/office/drawing/2014/main" id="{834DB946-9C6C-49E6-B2DB-9F0929DF4940}"/>
            </a:ext>
            <a:ext uri="{147F2762-F138-4A5C-976F-8EAC2B608ADB}">
              <a16:predDERef xmlns:a16="http://schemas.microsoft.com/office/drawing/2014/main" pred="{40FB146F-07FD-47AF-95E2-808DEABF6E3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06" name="Imagen 5" descr="http://40.75.99.166/orfeo3/iconos/flechaasc.gif">
          <a:extLst>
            <a:ext uri="{FF2B5EF4-FFF2-40B4-BE49-F238E27FC236}">
              <a16:creationId xmlns:a16="http://schemas.microsoft.com/office/drawing/2014/main" id="{831FCFD3-4F54-4E75-9E0B-C37654EE578C}"/>
            </a:ext>
            <a:ext uri="{147F2762-F138-4A5C-976F-8EAC2B608ADB}">
              <a16:predDERef xmlns:a16="http://schemas.microsoft.com/office/drawing/2014/main" pred="{8D6250FB-B1A5-47D8-BAFC-64E00B3BE44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07" name="Imagen 6" descr="http://40.75.99.166/orfeo3/iconos/flechaasc.gif">
          <a:extLst>
            <a:ext uri="{FF2B5EF4-FFF2-40B4-BE49-F238E27FC236}">
              <a16:creationId xmlns:a16="http://schemas.microsoft.com/office/drawing/2014/main" id="{545FF48B-F616-4E12-BB99-54AD742C009D}"/>
            </a:ext>
            <a:ext uri="{147F2762-F138-4A5C-976F-8EAC2B608ADB}">
              <a16:predDERef xmlns:a16="http://schemas.microsoft.com/office/drawing/2014/main" pred="{815EC788-74C6-43D1-8F6B-F0F714CB075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08" name="Imagen 5" descr="http://40.75.99.166/orfeo3/iconos/flechaasc.gif">
          <a:extLst>
            <a:ext uri="{FF2B5EF4-FFF2-40B4-BE49-F238E27FC236}">
              <a16:creationId xmlns:a16="http://schemas.microsoft.com/office/drawing/2014/main" id="{CBA25D4B-1399-469F-9448-1CD60E8D144E}"/>
            </a:ext>
            <a:ext uri="{147F2762-F138-4A5C-976F-8EAC2B608ADB}">
              <a16:predDERef xmlns:a16="http://schemas.microsoft.com/office/drawing/2014/main" pred="{E2728CB0-6CFE-4F2C-B909-92178DCA3BB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09" name="Imagen 6" descr="http://40.75.99.166/orfeo3/iconos/flechaasc.gif">
          <a:extLst>
            <a:ext uri="{FF2B5EF4-FFF2-40B4-BE49-F238E27FC236}">
              <a16:creationId xmlns:a16="http://schemas.microsoft.com/office/drawing/2014/main" id="{DB9311EE-4E56-4D9D-8776-C4B37804976C}"/>
            </a:ext>
            <a:ext uri="{147F2762-F138-4A5C-976F-8EAC2B608ADB}">
              <a16:predDERef xmlns:a16="http://schemas.microsoft.com/office/drawing/2014/main" pred="{33F34870-B61E-4FE1-B09E-801682D403E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10" name="Imagen 5" descr="http://40.75.99.166/orfeo3/iconos/flechaasc.gif">
          <a:extLst>
            <a:ext uri="{FF2B5EF4-FFF2-40B4-BE49-F238E27FC236}">
              <a16:creationId xmlns:a16="http://schemas.microsoft.com/office/drawing/2014/main" id="{B425DE73-1F32-416A-A36C-4FB956D6AF67}"/>
            </a:ext>
            <a:ext uri="{147F2762-F138-4A5C-976F-8EAC2B608ADB}">
              <a16:predDERef xmlns:a16="http://schemas.microsoft.com/office/drawing/2014/main" pred="{E7CC7607-C277-4510-84A3-9B96E1B42E7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11" name="Imagen 6" descr="http://40.75.99.166/orfeo3/iconos/flechaasc.gif">
          <a:extLst>
            <a:ext uri="{FF2B5EF4-FFF2-40B4-BE49-F238E27FC236}">
              <a16:creationId xmlns:a16="http://schemas.microsoft.com/office/drawing/2014/main" id="{03FEBA8B-473E-4747-AC41-18EFF19AA9B1}"/>
            </a:ext>
            <a:ext uri="{147F2762-F138-4A5C-976F-8EAC2B608ADB}">
              <a16:predDERef xmlns:a16="http://schemas.microsoft.com/office/drawing/2014/main" pred="{3E870C75-9DC3-4EFB-A28E-94D0BF02DD2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12" name="Imagen 5" descr="http://40.75.99.166/orfeo3/iconos/flechaasc.gif">
          <a:extLst>
            <a:ext uri="{FF2B5EF4-FFF2-40B4-BE49-F238E27FC236}">
              <a16:creationId xmlns:a16="http://schemas.microsoft.com/office/drawing/2014/main" id="{223E72D6-8D43-4E22-B23F-DC241EAA1B59}"/>
            </a:ext>
            <a:ext uri="{147F2762-F138-4A5C-976F-8EAC2B608ADB}">
              <a16:predDERef xmlns:a16="http://schemas.microsoft.com/office/drawing/2014/main" pred="{33C0E051-871B-4497-B311-945D83F81BA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13" name="Imagen 6" descr="http://40.75.99.166/orfeo3/iconos/flechaasc.gif">
          <a:extLst>
            <a:ext uri="{FF2B5EF4-FFF2-40B4-BE49-F238E27FC236}">
              <a16:creationId xmlns:a16="http://schemas.microsoft.com/office/drawing/2014/main" id="{32D3691B-C506-4B18-9719-216CD7CD8C5A}"/>
            </a:ext>
            <a:ext uri="{147F2762-F138-4A5C-976F-8EAC2B608ADB}">
              <a16:predDERef xmlns:a16="http://schemas.microsoft.com/office/drawing/2014/main" pred="{0B841212-C602-4F73-8799-30DB4A5D4C3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14" name="Imagen 5" descr="http://40.75.99.166/orfeo3/iconos/flechaasc.gif">
          <a:extLst>
            <a:ext uri="{FF2B5EF4-FFF2-40B4-BE49-F238E27FC236}">
              <a16:creationId xmlns:a16="http://schemas.microsoft.com/office/drawing/2014/main" id="{37FFEF76-5041-4A1D-B968-068EE2E5EFD3}"/>
            </a:ext>
            <a:ext uri="{147F2762-F138-4A5C-976F-8EAC2B608ADB}">
              <a16:predDERef xmlns:a16="http://schemas.microsoft.com/office/drawing/2014/main" pred="{BB12008D-8695-4266-B958-8B1851315CE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15" name="Imagen 6" descr="http://40.75.99.166/orfeo3/iconos/flechaasc.gif">
          <a:extLst>
            <a:ext uri="{FF2B5EF4-FFF2-40B4-BE49-F238E27FC236}">
              <a16:creationId xmlns:a16="http://schemas.microsoft.com/office/drawing/2014/main" id="{4B00DE50-1D8B-4800-B035-8F0339512FE1}"/>
            </a:ext>
            <a:ext uri="{147F2762-F138-4A5C-976F-8EAC2B608ADB}">
              <a16:predDERef xmlns:a16="http://schemas.microsoft.com/office/drawing/2014/main" pred="{2A9D18E9-82FA-4399-A128-E51EAD9B41C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16" name="Imagen 5" descr="http://40.75.99.166/orfeo3/iconos/flechaasc.gif">
          <a:extLst>
            <a:ext uri="{FF2B5EF4-FFF2-40B4-BE49-F238E27FC236}">
              <a16:creationId xmlns:a16="http://schemas.microsoft.com/office/drawing/2014/main" id="{91541B82-E8FC-4189-8757-B5070386A25E}"/>
            </a:ext>
            <a:ext uri="{147F2762-F138-4A5C-976F-8EAC2B608ADB}">
              <a16:predDERef xmlns:a16="http://schemas.microsoft.com/office/drawing/2014/main" pred="{F9211CEB-873C-4251-9F11-B4C6AC756B0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17" name="Imagen 6" descr="http://40.75.99.166/orfeo3/iconos/flechaasc.gif">
          <a:extLst>
            <a:ext uri="{FF2B5EF4-FFF2-40B4-BE49-F238E27FC236}">
              <a16:creationId xmlns:a16="http://schemas.microsoft.com/office/drawing/2014/main" id="{D657ED38-D2C5-45A5-95C0-5F0E9F015075}"/>
            </a:ext>
            <a:ext uri="{147F2762-F138-4A5C-976F-8EAC2B608ADB}">
              <a16:predDERef xmlns:a16="http://schemas.microsoft.com/office/drawing/2014/main" pred="{552C9519-3B9A-4AC0-8CB0-3CE61C558AB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18" name="Imagen 5" descr="http://40.75.99.166/orfeo3/iconos/flechaasc.gif">
          <a:extLst>
            <a:ext uri="{FF2B5EF4-FFF2-40B4-BE49-F238E27FC236}">
              <a16:creationId xmlns:a16="http://schemas.microsoft.com/office/drawing/2014/main" id="{562ABB37-63FB-4FDF-AD90-974463F5F7DA}"/>
            </a:ext>
            <a:ext uri="{147F2762-F138-4A5C-976F-8EAC2B608ADB}">
              <a16:predDERef xmlns:a16="http://schemas.microsoft.com/office/drawing/2014/main" pred="{D36C3488-01B3-4927-AF35-75C7122DC03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19" name="Imagen 6" descr="http://40.75.99.166/orfeo3/iconos/flechaasc.gif">
          <a:extLst>
            <a:ext uri="{FF2B5EF4-FFF2-40B4-BE49-F238E27FC236}">
              <a16:creationId xmlns:a16="http://schemas.microsoft.com/office/drawing/2014/main" id="{BC4DEBC5-9A12-4DB6-8AA8-E0F0075945E5}"/>
            </a:ext>
            <a:ext uri="{147F2762-F138-4A5C-976F-8EAC2B608ADB}">
              <a16:predDERef xmlns:a16="http://schemas.microsoft.com/office/drawing/2014/main" pred="{2423FF36-1A38-4B3F-A50F-5892DD8D69C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20" name="Imagen 5" descr="http://40.75.99.166/orfeo3/iconos/flechaasc.gif">
          <a:extLst>
            <a:ext uri="{FF2B5EF4-FFF2-40B4-BE49-F238E27FC236}">
              <a16:creationId xmlns:a16="http://schemas.microsoft.com/office/drawing/2014/main" id="{BE0290D5-AB5B-4B49-BD34-AF62DC3466CB}"/>
            </a:ext>
            <a:ext uri="{147F2762-F138-4A5C-976F-8EAC2B608ADB}">
              <a16:predDERef xmlns:a16="http://schemas.microsoft.com/office/drawing/2014/main" pred="{C5D60CFC-8F59-4D31-A670-31BC75C0E3F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21" name="Imagen 6" descr="http://40.75.99.166/orfeo3/iconos/flechaasc.gif">
          <a:extLst>
            <a:ext uri="{FF2B5EF4-FFF2-40B4-BE49-F238E27FC236}">
              <a16:creationId xmlns:a16="http://schemas.microsoft.com/office/drawing/2014/main" id="{30E6B651-704C-45F9-9C49-2BBEA835A5A0}"/>
            </a:ext>
            <a:ext uri="{147F2762-F138-4A5C-976F-8EAC2B608ADB}">
              <a16:predDERef xmlns:a16="http://schemas.microsoft.com/office/drawing/2014/main" pred="{F02390C8-5EC4-489A-B2F2-606570C9B3A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322" name="Imagen 2" descr="http://40.75.99.166/orfeo3/iconos/flechaasc.gif">
          <a:extLst>
            <a:ext uri="{FF2B5EF4-FFF2-40B4-BE49-F238E27FC236}">
              <a16:creationId xmlns:a16="http://schemas.microsoft.com/office/drawing/2014/main" id="{D1B981CF-2DF7-4260-A249-E1F85C8685DB}"/>
            </a:ext>
            <a:ext uri="{147F2762-F138-4A5C-976F-8EAC2B608ADB}">
              <a16:predDERef xmlns:a16="http://schemas.microsoft.com/office/drawing/2014/main" pred="{354DBC43-8E14-4D8A-A1E4-3A0D67B2F47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323" name="Imagen 4" descr="http://40.75.99.166/orfeo3/iconos/flechaasc.gif">
          <a:extLst>
            <a:ext uri="{FF2B5EF4-FFF2-40B4-BE49-F238E27FC236}">
              <a16:creationId xmlns:a16="http://schemas.microsoft.com/office/drawing/2014/main" id="{4307CE08-EB76-428D-827D-49984FAA52B6}"/>
            </a:ext>
            <a:ext uri="{147F2762-F138-4A5C-976F-8EAC2B608ADB}">
              <a16:predDERef xmlns:a16="http://schemas.microsoft.com/office/drawing/2014/main" pred="{569D24E2-A004-40D2-B96C-D0FF2FA12DD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324" name="Imagen 6" descr="http://40.75.99.166/orfeo3/iconos/flechaasc.gif">
          <a:extLst>
            <a:ext uri="{FF2B5EF4-FFF2-40B4-BE49-F238E27FC236}">
              <a16:creationId xmlns:a16="http://schemas.microsoft.com/office/drawing/2014/main" id="{08F03D0F-EA4E-4057-B6B6-B7B3A4E959DB}"/>
            </a:ext>
            <a:ext uri="{147F2762-F138-4A5C-976F-8EAC2B608ADB}">
              <a16:predDERef xmlns:a16="http://schemas.microsoft.com/office/drawing/2014/main" pred="{8AA75A0A-68A1-4E4B-808B-B80825FABED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325" name="Imagen 8" descr="http://40.75.99.166/orfeo3/iconos/flechaasc.gif">
          <a:extLst>
            <a:ext uri="{FF2B5EF4-FFF2-40B4-BE49-F238E27FC236}">
              <a16:creationId xmlns:a16="http://schemas.microsoft.com/office/drawing/2014/main" id="{137DE421-7272-426F-AEF9-66A0D677CBE9}"/>
            </a:ext>
            <a:ext uri="{147F2762-F138-4A5C-976F-8EAC2B608ADB}">
              <a16:predDERef xmlns:a16="http://schemas.microsoft.com/office/drawing/2014/main" pred="{A4521CB7-CF6B-4F4A-8EBE-CB7293CC87E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26" name="Imagen 4" descr="http://40.75.99.166/orfeo3/iconos/flechaasc.gif">
          <a:extLst>
            <a:ext uri="{FF2B5EF4-FFF2-40B4-BE49-F238E27FC236}">
              <a16:creationId xmlns:a16="http://schemas.microsoft.com/office/drawing/2014/main" id="{2D0F8E86-46BE-463F-80B9-DDCC349D1F95}"/>
            </a:ext>
            <a:ext uri="{147F2762-F138-4A5C-976F-8EAC2B608ADB}">
              <a16:predDERef xmlns:a16="http://schemas.microsoft.com/office/drawing/2014/main" pred="{8824C57D-4616-4F08-9037-BF3E79AD132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327" name="Imagen 2" descr="http://40.75.99.166/orfeo3/iconos/flechaasc.gif">
          <a:extLst>
            <a:ext uri="{FF2B5EF4-FFF2-40B4-BE49-F238E27FC236}">
              <a16:creationId xmlns:a16="http://schemas.microsoft.com/office/drawing/2014/main" id="{7625B93F-F906-45ED-85CB-19B6028AE364}"/>
            </a:ext>
            <a:ext uri="{147F2762-F138-4A5C-976F-8EAC2B608ADB}">
              <a16:predDERef xmlns:a16="http://schemas.microsoft.com/office/drawing/2014/main" pred="{397D8637-4D4A-4E5E-8C9F-5807B314601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328" name="Imagen 12" descr="http://40.75.99.166/orfeo3/iconos/flechaasc.gif">
          <a:extLst>
            <a:ext uri="{FF2B5EF4-FFF2-40B4-BE49-F238E27FC236}">
              <a16:creationId xmlns:a16="http://schemas.microsoft.com/office/drawing/2014/main" id="{84FBDEA3-A53F-4D3F-9806-CCAD07C50EDD}"/>
            </a:ext>
            <a:ext uri="{147F2762-F138-4A5C-976F-8EAC2B608ADB}">
              <a16:predDERef xmlns:a16="http://schemas.microsoft.com/office/drawing/2014/main" pred="{A642822E-864F-4A51-B162-935ADD0365F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329" name="Imagen 14" descr="http://40.75.99.166/orfeo3/iconos/flechaasc.gif">
          <a:extLst>
            <a:ext uri="{FF2B5EF4-FFF2-40B4-BE49-F238E27FC236}">
              <a16:creationId xmlns:a16="http://schemas.microsoft.com/office/drawing/2014/main" id="{F7692E44-63C3-4EED-920D-2307539DDF2E}"/>
            </a:ext>
            <a:ext uri="{147F2762-F138-4A5C-976F-8EAC2B608ADB}">
              <a16:predDERef xmlns:a16="http://schemas.microsoft.com/office/drawing/2014/main" pred="{73FCAD83-BACB-4571-97E7-7C75A3E62C8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30" name="Imagen 15" descr="http://40.75.99.166/orfeo3/iconos/flechaasc.gif">
          <a:extLst>
            <a:ext uri="{FF2B5EF4-FFF2-40B4-BE49-F238E27FC236}">
              <a16:creationId xmlns:a16="http://schemas.microsoft.com/office/drawing/2014/main" id="{A0E34F3F-D457-46D8-9F00-28D9756C0E89}"/>
            </a:ext>
            <a:ext uri="{147F2762-F138-4A5C-976F-8EAC2B608ADB}">
              <a16:predDERef xmlns:a16="http://schemas.microsoft.com/office/drawing/2014/main" pred="{A2FEEBDD-6866-4348-AAE4-1E0FB224426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31" name="Imagen 16" descr="http://40.75.99.166/orfeo3/iconos/flechaasc.gif">
          <a:extLst>
            <a:ext uri="{FF2B5EF4-FFF2-40B4-BE49-F238E27FC236}">
              <a16:creationId xmlns:a16="http://schemas.microsoft.com/office/drawing/2014/main" id="{FE9E2A61-C92B-43E1-8F81-9C25EAFB6713}"/>
            </a:ext>
            <a:ext uri="{147F2762-F138-4A5C-976F-8EAC2B608ADB}">
              <a16:predDERef xmlns:a16="http://schemas.microsoft.com/office/drawing/2014/main" pred="{F55F8D1C-3089-4E70-AFD2-FD33D502FA0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32" name="Imagen 4" descr="http://40.75.99.166/orfeo3/iconos/flechaasc.gif">
          <a:extLst>
            <a:ext uri="{FF2B5EF4-FFF2-40B4-BE49-F238E27FC236}">
              <a16:creationId xmlns:a16="http://schemas.microsoft.com/office/drawing/2014/main" id="{33F48E21-E2D4-4FBD-8220-DA68114328BA}"/>
            </a:ext>
            <a:ext uri="{147F2762-F138-4A5C-976F-8EAC2B608ADB}">
              <a16:predDERef xmlns:a16="http://schemas.microsoft.com/office/drawing/2014/main" pred="{53EC56A3-6409-4BE0-8A73-C97022AB429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333" name="Imagen 2" descr="http://40.75.99.166/orfeo3/iconos/flechaasc.gif">
          <a:extLst>
            <a:ext uri="{FF2B5EF4-FFF2-40B4-BE49-F238E27FC236}">
              <a16:creationId xmlns:a16="http://schemas.microsoft.com/office/drawing/2014/main" id="{5A1694F0-5F7C-4C9F-A65C-469E03EC0AB6}"/>
            </a:ext>
            <a:ext uri="{147F2762-F138-4A5C-976F-8EAC2B608ADB}">
              <a16:predDERef xmlns:a16="http://schemas.microsoft.com/office/drawing/2014/main" pred="{91E6E359-1816-473D-94E3-FAABFA91ED4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334" name="Imagen 5" descr="http://40.75.99.166/orfeo3/iconos/flechaasc.gif">
          <a:extLst>
            <a:ext uri="{FF2B5EF4-FFF2-40B4-BE49-F238E27FC236}">
              <a16:creationId xmlns:a16="http://schemas.microsoft.com/office/drawing/2014/main" id="{F8DDF868-919D-4E45-9729-8DCBA9C8859B}"/>
            </a:ext>
            <a:ext uri="{147F2762-F138-4A5C-976F-8EAC2B608ADB}">
              <a16:predDERef xmlns:a16="http://schemas.microsoft.com/office/drawing/2014/main" pred="{CA7B4D81-E62B-4553-AD4D-E92AD6D9310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35" name="Imagen 6" descr="http://40.75.99.166/orfeo3/iconos/flechaasc.gif">
          <a:extLst>
            <a:ext uri="{FF2B5EF4-FFF2-40B4-BE49-F238E27FC236}">
              <a16:creationId xmlns:a16="http://schemas.microsoft.com/office/drawing/2014/main" id="{026D0DF5-3881-460B-8052-E59652B07C50}"/>
            </a:ext>
            <a:ext uri="{147F2762-F138-4A5C-976F-8EAC2B608ADB}">
              <a16:predDERef xmlns:a16="http://schemas.microsoft.com/office/drawing/2014/main" pred="{A7513869-37F6-4476-9758-1CB1AB2C178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36" name="Imagen 5" descr="http://40.75.99.166/orfeo3/iconos/flechaasc.gif">
          <a:extLst>
            <a:ext uri="{FF2B5EF4-FFF2-40B4-BE49-F238E27FC236}">
              <a16:creationId xmlns:a16="http://schemas.microsoft.com/office/drawing/2014/main" id="{30A3C316-4554-49A9-812E-69B234497DC2}"/>
            </a:ext>
            <a:ext uri="{147F2762-F138-4A5C-976F-8EAC2B608ADB}">
              <a16:predDERef xmlns:a16="http://schemas.microsoft.com/office/drawing/2014/main" pred="{67FBA6E6-8FF8-4166-BD07-635B67040F6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37" name="Imagen 6" descr="http://40.75.99.166/orfeo3/iconos/flechaasc.gif">
          <a:extLst>
            <a:ext uri="{FF2B5EF4-FFF2-40B4-BE49-F238E27FC236}">
              <a16:creationId xmlns:a16="http://schemas.microsoft.com/office/drawing/2014/main" id="{71389525-2384-417D-8D58-908F276BEE0A}"/>
            </a:ext>
            <a:ext uri="{147F2762-F138-4A5C-976F-8EAC2B608ADB}">
              <a16:predDERef xmlns:a16="http://schemas.microsoft.com/office/drawing/2014/main" pred="{377A23B6-B508-4CEE-93A7-6770B1D76A9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38" name="Imagen 5" descr="http://40.75.99.166/orfeo3/iconos/flechaasc.gif">
          <a:extLst>
            <a:ext uri="{FF2B5EF4-FFF2-40B4-BE49-F238E27FC236}">
              <a16:creationId xmlns:a16="http://schemas.microsoft.com/office/drawing/2014/main" id="{3750A931-43DD-4CBF-A2E2-D77DD11DBF0B}"/>
            </a:ext>
            <a:ext uri="{147F2762-F138-4A5C-976F-8EAC2B608ADB}">
              <a16:predDERef xmlns:a16="http://schemas.microsoft.com/office/drawing/2014/main" pred="{955695E6-A8E4-4876-9C57-F4622D0C5D5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39" name="Imagen 6" descr="http://40.75.99.166/orfeo3/iconos/flechaasc.gif">
          <a:extLst>
            <a:ext uri="{FF2B5EF4-FFF2-40B4-BE49-F238E27FC236}">
              <a16:creationId xmlns:a16="http://schemas.microsoft.com/office/drawing/2014/main" id="{04402109-04AB-459A-9611-150405C0B6C7}"/>
            </a:ext>
            <a:ext uri="{147F2762-F138-4A5C-976F-8EAC2B608ADB}">
              <a16:predDERef xmlns:a16="http://schemas.microsoft.com/office/drawing/2014/main" pred="{75CC22BB-768C-4DAF-833E-1C72F3C2BCE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40" name="Imagen 5" descr="http://40.75.99.166/orfeo3/iconos/flechaasc.gif">
          <a:extLst>
            <a:ext uri="{FF2B5EF4-FFF2-40B4-BE49-F238E27FC236}">
              <a16:creationId xmlns:a16="http://schemas.microsoft.com/office/drawing/2014/main" id="{6494C46D-8F77-4CAC-B7DA-1172EE57CCB2}"/>
            </a:ext>
            <a:ext uri="{147F2762-F138-4A5C-976F-8EAC2B608ADB}">
              <a16:predDERef xmlns:a16="http://schemas.microsoft.com/office/drawing/2014/main" pred="{C66D314A-139B-49BA-B633-C7E60820AA0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41" name="Imagen 6" descr="http://40.75.99.166/orfeo3/iconos/flechaasc.gif">
          <a:extLst>
            <a:ext uri="{FF2B5EF4-FFF2-40B4-BE49-F238E27FC236}">
              <a16:creationId xmlns:a16="http://schemas.microsoft.com/office/drawing/2014/main" id="{851E4CC9-EA0D-4FFA-B89B-77EAB6C86B4B}"/>
            </a:ext>
            <a:ext uri="{147F2762-F138-4A5C-976F-8EAC2B608ADB}">
              <a16:predDERef xmlns:a16="http://schemas.microsoft.com/office/drawing/2014/main" pred="{395AB04E-4684-4C58-94FC-A3A5607891C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42" name="Imagen 5" descr="http://40.75.99.166/orfeo3/iconos/flechaasc.gif">
          <a:extLst>
            <a:ext uri="{FF2B5EF4-FFF2-40B4-BE49-F238E27FC236}">
              <a16:creationId xmlns:a16="http://schemas.microsoft.com/office/drawing/2014/main" id="{3DA25995-29ED-40F6-BD48-44BC52A0993F}"/>
            </a:ext>
            <a:ext uri="{147F2762-F138-4A5C-976F-8EAC2B608ADB}">
              <a16:predDERef xmlns:a16="http://schemas.microsoft.com/office/drawing/2014/main" pred="{3E9CFBD7-E8B8-474B-B48B-E14FBC6BCF2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43" name="Imagen 6" descr="http://40.75.99.166/orfeo3/iconos/flechaasc.gif">
          <a:extLst>
            <a:ext uri="{FF2B5EF4-FFF2-40B4-BE49-F238E27FC236}">
              <a16:creationId xmlns:a16="http://schemas.microsoft.com/office/drawing/2014/main" id="{11C2CEBF-3DCA-45D1-B694-B0B6AEAA6737}"/>
            </a:ext>
            <a:ext uri="{147F2762-F138-4A5C-976F-8EAC2B608ADB}">
              <a16:predDERef xmlns:a16="http://schemas.microsoft.com/office/drawing/2014/main" pred="{9D85F209-16CB-474B-9963-B5110960810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44" name="Imagen 5" descr="http://40.75.99.166/orfeo3/iconos/flechaasc.gif">
          <a:extLst>
            <a:ext uri="{FF2B5EF4-FFF2-40B4-BE49-F238E27FC236}">
              <a16:creationId xmlns:a16="http://schemas.microsoft.com/office/drawing/2014/main" id="{B78A518F-07E7-4EE8-AA82-00494B696031}"/>
            </a:ext>
            <a:ext uri="{147F2762-F138-4A5C-976F-8EAC2B608ADB}">
              <a16:predDERef xmlns:a16="http://schemas.microsoft.com/office/drawing/2014/main" pred="{38368457-FF2E-4E13-B593-F4FD4C75292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45" name="Imagen 6" descr="http://40.75.99.166/orfeo3/iconos/flechaasc.gif">
          <a:extLst>
            <a:ext uri="{FF2B5EF4-FFF2-40B4-BE49-F238E27FC236}">
              <a16:creationId xmlns:a16="http://schemas.microsoft.com/office/drawing/2014/main" id="{318F5CAB-1C76-4854-86F6-2841A66698E5}"/>
            </a:ext>
            <a:ext uri="{147F2762-F138-4A5C-976F-8EAC2B608ADB}">
              <a16:predDERef xmlns:a16="http://schemas.microsoft.com/office/drawing/2014/main" pred="{C307D352-0A6D-49EB-8132-00BD157D7F7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46" name="Imagen 5" descr="http://40.75.99.166/orfeo3/iconos/flechaasc.gif">
          <a:extLst>
            <a:ext uri="{FF2B5EF4-FFF2-40B4-BE49-F238E27FC236}">
              <a16:creationId xmlns:a16="http://schemas.microsoft.com/office/drawing/2014/main" id="{1189A28F-E9F4-4471-BEAC-087FE41C6350}"/>
            </a:ext>
            <a:ext uri="{147F2762-F138-4A5C-976F-8EAC2B608ADB}">
              <a16:predDERef xmlns:a16="http://schemas.microsoft.com/office/drawing/2014/main" pred="{137CC8CA-863A-40DD-BC90-0DCE95AA394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47" name="Imagen 6" descr="http://40.75.99.166/orfeo3/iconos/flechaasc.gif">
          <a:extLst>
            <a:ext uri="{FF2B5EF4-FFF2-40B4-BE49-F238E27FC236}">
              <a16:creationId xmlns:a16="http://schemas.microsoft.com/office/drawing/2014/main" id="{DEC11685-626D-4363-83DF-FC50F2D740C7}"/>
            </a:ext>
            <a:ext uri="{147F2762-F138-4A5C-976F-8EAC2B608ADB}">
              <a16:predDERef xmlns:a16="http://schemas.microsoft.com/office/drawing/2014/main" pred="{CA95CF4F-8DE9-487B-BFEF-2DD376E0E1E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48" name="Imagen 5" descr="http://40.75.99.166/orfeo3/iconos/flechaasc.gif">
          <a:extLst>
            <a:ext uri="{FF2B5EF4-FFF2-40B4-BE49-F238E27FC236}">
              <a16:creationId xmlns:a16="http://schemas.microsoft.com/office/drawing/2014/main" id="{216EA4EA-F7A0-4797-84A8-8AA4A7241EA1}"/>
            </a:ext>
            <a:ext uri="{147F2762-F138-4A5C-976F-8EAC2B608ADB}">
              <a16:predDERef xmlns:a16="http://schemas.microsoft.com/office/drawing/2014/main" pred="{F104CD76-C8D1-4057-AB24-7C8F48E851C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49" name="Imagen 6" descr="http://40.75.99.166/orfeo3/iconos/flechaasc.gif">
          <a:extLst>
            <a:ext uri="{FF2B5EF4-FFF2-40B4-BE49-F238E27FC236}">
              <a16:creationId xmlns:a16="http://schemas.microsoft.com/office/drawing/2014/main" id="{939018BA-C150-4B72-8591-84AB17FD021D}"/>
            </a:ext>
            <a:ext uri="{147F2762-F138-4A5C-976F-8EAC2B608ADB}">
              <a16:predDERef xmlns:a16="http://schemas.microsoft.com/office/drawing/2014/main" pred="{02F3F39D-2E07-4533-9C36-CFD53BE3CAD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50" name="Imagen 5" descr="http://40.75.99.166/orfeo3/iconos/flechaasc.gif">
          <a:extLst>
            <a:ext uri="{FF2B5EF4-FFF2-40B4-BE49-F238E27FC236}">
              <a16:creationId xmlns:a16="http://schemas.microsoft.com/office/drawing/2014/main" id="{27B1D1B3-3A60-4A04-8A7F-AE2F05BE7815}"/>
            </a:ext>
            <a:ext uri="{147F2762-F138-4A5C-976F-8EAC2B608ADB}">
              <a16:predDERef xmlns:a16="http://schemas.microsoft.com/office/drawing/2014/main" pred="{5188AAAC-8E2B-4831-B082-0BEFB397162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51" name="Imagen 6" descr="http://40.75.99.166/orfeo3/iconos/flechaasc.gif">
          <a:extLst>
            <a:ext uri="{FF2B5EF4-FFF2-40B4-BE49-F238E27FC236}">
              <a16:creationId xmlns:a16="http://schemas.microsoft.com/office/drawing/2014/main" id="{E8A2FEB6-726F-474B-9A36-1EA279540021}"/>
            </a:ext>
            <a:ext uri="{147F2762-F138-4A5C-976F-8EAC2B608ADB}">
              <a16:predDERef xmlns:a16="http://schemas.microsoft.com/office/drawing/2014/main" pred="{785192BC-DE5B-4546-B803-BAA3ED58C75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52" name="Imagen 5" descr="http://40.75.99.166/orfeo3/iconos/flechaasc.gif">
          <a:extLst>
            <a:ext uri="{FF2B5EF4-FFF2-40B4-BE49-F238E27FC236}">
              <a16:creationId xmlns:a16="http://schemas.microsoft.com/office/drawing/2014/main" id="{635DC167-9C6E-4C25-82E7-D38016D1843B}"/>
            </a:ext>
            <a:ext uri="{147F2762-F138-4A5C-976F-8EAC2B608ADB}">
              <a16:predDERef xmlns:a16="http://schemas.microsoft.com/office/drawing/2014/main" pred="{31B16E01-1CAA-41B0-84A0-7D5F6324A93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53" name="Imagen 6" descr="http://40.75.99.166/orfeo3/iconos/flechaasc.gif">
          <a:extLst>
            <a:ext uri="{FF2B5EF4-FFF2-40B4-BE49-F238E27FC236}">
              <a16:creationId xmlns:a16="http://schemas.microsoft.com/office/drawing/2014/main" id="{3201E57B-40CE-4FF7-8E98-4A2DACA682CF}"/>
            </a:ext>
            <a:ext uri="{147F2762-F138-4A5C-976F-8EAC2B608ADB}">
              <a16:predDERef xmlns:a16="http://schemas.microsoft.com/office/drawing/2014/main" pred="{AE955232-AB37-48E1-B966-D657D0A41CE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54" name="Imagen 5" descr="http://40.75.99.166/orfeo3/iconos/flechaasc.gif">
          <a:extLst>
            <a:ext uri="{FF2B5EF4-FFF2-40B4-BE49-F238E27FC236}">
              <a16:creationId xmlns:a16="http://schemas.microsoft.com/office/drawing/2014/main" id="{1DA3D47E-A8C9-442A-8900-EEF3EE5D971C}"/>
            </a:ext>
            <a:ext uri="{147F2762-F138-4A5C-976F-8EAC2B608ADB}">
              <a16:predDERef xmlns:a16="http://schemas.microsoft.com/office/drawing/2014/main" pred="{3B5018DA-3826-4DAF-AEDF-9E686E9ACA2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55" name="Imagen 6" descr="http://40.75.99.166/orfeo3/iconos/flechaasc.gif">
          <a:extLst>
            <a:ext uri="{FF2B5EF4-FFF2-40B4-BE49-F238E27FC236}">
              <a16:creationId xmlns:a16="http://schemas.microsoft.com/office/drawing/2014/main" id="{3914263B-BE7E-4A92-A948-B74EEF6689A3}"/>
            </a:ext>
            <a:ext uri="{147F2762-F138-4A5C-976F-8EAC2B608ADB}">
              <a16:predDERef xmlns:a16="http://schemas.microsoft.com/office/drawing/2014/main" pred="{CC83EB9A-47B9-4F5A-B705-9B328B4659B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56" name="Imagen 5" descr="http://40.75.99.166/orfeo3/iconos/flechaasc.gif">
          <a:extLst>
            <a:ext uri="{FF2B5EF4-FFF2-40B4-BE49-F238E27FC236}">
              <a16:creationId xmlns:a16="http://schemas.microsoft.com/office/drawing/2014/main" id="{ADE1F384-4B96-48AF-A9DF-1CDAC796003B}"/>
            </a:ext>
            <a:ext uri="{147F2762-F138-4A5C-976F-8EAC2B608ADB}">
              <a16:predDERef xmlns:a16="http://schemas.microsoft.com/office/drawing/2014/main" pred="{DA34D1E8-A871-4C82-BF34-2D23EC9A7B8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57" name="Imagen 6" descr="http://40.75.99.166/orfeo3/iconos/flechaasc.gif">
          <a:extLst>
            <a:ext uri="{FF2B5EF4-FFF2-40B4-BE49-F238E27FC236}">
              <a16:creationId xmlns:a16="http://schemas.microsoft.com/office/drawing/2014/main" id="{6C5B67C8-D519-40FE-92F4-46A651CB6F63}"/>
            </a:ext>
            <a:ext uri="{147F2762-F138-4A5C-976F-8EAC2B608ADB}">
              <a16:predDERef xmlns:a16="http://schemas.microsoft.com/office/drawing/2014/main" pred="{B503C166-854B-482E-BA71-F31A9928053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58" name="Imagen 5" descr="http://40.75.99.166/orfeo3/iconos/flechaasc.gif">
          <a:extLst>
            <a:ext uri="{FF2B5EF4-FFF2-40B4-BE49-F238E27FC236}">
              <a16:creationId xmlns:a16="http://schemas.microsoft.com/office/drawing/2014/main" id="{A49C40C7-0416-4916-971A-6792433462BC}"/>
            </a:ext>
            <a:ext uri="{147F2762-F138-4A5C-976F-8EAC2B608ADB}">
              <a16:predDERef xmlns:a16="http://schemas.microsoft.com/office/drawing/2014/main" pred="{BEF5BAEB-8D95-4C07-BDC4-510A04A0C9B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59" name="Imagen 6" descr="http://40.75.99.166/orfeo3/iconos/flechaasc.gif">
          <a:extLst>
            <a:ext uri="{FF2B5EF4-FFF2-40B4-BE49-F238E27FC236}">
              <a16:creationId xmlns:a16="http://schemas.microsoft.com/office/drawing/2014/main" id="{8310E22B-13C0-4FCA-9D74-2C4DF0A0BD2C}"/>
            </a:ext>
            <a:ext uri="{147F2762-F138-4A5C-976F-8EAC2B608ADB}">
              <a16:predDERef xmlns:a16="http://schemas.microsoft.com/office/drawing/2014/main" pred="{D614DC7D-34F0-4E6F-89EE-E214E7C4A2A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60" name="Imagen 5" descr="http://40.75.99.166/orfeo3/iconos/flechaasc.gif">
          <a:extLst>
            <a:ext uri="{FF2B5EF4-FFF2-40B4-BE49-F238E27FC236}">
              <a16:creationId xmlns:a16="http://schemas.microsoft.com/office/drawing/2014/main" id="{D4565840-91AE-4BE0-9CAA-69B44600130F}"/>
            </a:ext>
            <a:ext uri="{147F2762-F138-4A5C-976F-8EAC2B608ADB}">
              <a16:predDERef xmlns:a16="http://schemas.microsoft.com/office/drawing/2014/main" pred="{A8992CED-0815-4FD1-AB80-157A599DEC2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61" name="Imagen 6" descr="http://40.75.99.166/orfeo3/iconos/flechaasc.gif">
          <a:extLst>
            <a:ext uri="{FF2B5EF4-FFF2-40B4-BE49-F238E27FC236}">
              <a16:creationId xmlns:a16="http://schemas.microsoft.com/office/drawing/2014/main" id="{EDCE75FF-759C-43E0-A8F0-0823F1DB6A4D}"/>
            </a:ext>
            <a:ext uri="{147F2762-F138-4A5C-976F-8EAC2B608ADB}">
              <a16:predDERef xmlns:a16="http://schemas.microsoft.com/office/drawing/2014/main" pred="{501E4316-C995-4E99-ABC6-D1DC1CEAB31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62" name="Imagen 5" descr="http://40.75.99.166/orfeo3/iconos/flechaasc.gif">
          <a:extLst>
            <a:ext uri="{FF2B5EF4-FFF2-40B4-BE49-F238E27FC236}">
              <a16:creationId xmlns:a16="http://schemas.microsoft.com/office/drawing/2014/main" id="{8D3B620C-9FB5-416D-95CA-B417265EB586}"/>
            </a:ext>
            <a:ext uri="{147F2762-F138-4A5C-976F-8EAC2B608ADB}">
              <a16:predDERef xmlns:a16="http://schemas.microsoft.com/office/drawing/2014/main" pred="{5BD59CBB-8B1E-4DE3-9B26-149C75DA755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63" name="Imagen 6" descr="http://40.75.99.166/orfeo3/iconos/flechaasc.gif">
          <a:extLst>
            <a:ext uri="{FF2B5EF4-FFF2-40B4-BE49-F238E27FC236}">
              <a16:creationId xmlns:a16="http://schemas.microsoft.com/office/drawing/2014/main" id="{EC98AA82-011A-4A13-89FE-3C0455558D40}"/>
            </a:ext>
            <a:ext uri="{147F2762-F138-4A5C-976F-8EAC2B608ADB}">
              <a16:predDERef xmlns:a16="http://schemas.microsoft.com/office/drawing/2014/main" pred="{8107BAC0-87DE-4095-B33C-7ABA46F4BCC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64" name="Imagen 5" descr="http://40.75.99.166/orfeo3/iconos/flechaasc.gif">
          <a:extLst>
            <a:ext uri="{FF2B5EF4-FFF2-40B4-BE49-F238E27FC236}">
              <a16:creationId xmlns:a16="http://schemas.microsoft.com/office/drawing/2014/main" id="{631ED04F-2B2C-4AE6-91C5-C099824534B0}"/>
            </a:ext>
            <a:ext uri="{147F2762-F138-4A5C-976F-8EAC2B608ADB}">
              <a16:predDERef xmlns:a16="http://schemas.microsoft.com/office/drawing/2014/main" pred="{D78A6B54-0F12-4483-87F0-D20020CF155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65" name="Imagen 6" descr="http://40.75.99.166/orfeo3/iconos/flechaasc.gif">
          <a:extLst>
            <a:ext uri="{FF2B5EF4-FFF2-40B4-BE49-F238E27FC236}">
              <a16:creationId xmlns:a16="http://schemas.microsoft.com/office/drawing/2014/main" id="{98E2CBE4-79F1-4EAD-9B11-C2FA0F98AD86}"/>
            </a:ext>
            <a:ext uri="{147F2762-F138-4A5C-976F-8EAC2B608ADB}">
              <a16:predDERef xmlns:a16="http://schemas.microsoft.com/office/drawing/2014/main" pred="{9D6F268A-A3EF-4F4D-9E6B-FE00D91558F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66" name="Imagen 5" descr="http://40.75.99.166/orfeo3/iconos/flechaasc.gif">
          <a:extLst>
            <a:ext uri="{FF2B5EF4-FFF2-40B4-BE49-F238E27FC236}">
              <a16:creationId xmlns:a16="http://schemas.microsoft.com/office/drawing/2014/main" id="{F440C9EA-2C46-4900-B09A-2E0D56B4041A}"/>
            </a:ext>
            <a:ext uri="{147F2762-F138-4A5C-976F-8EAC2B608ADB}">
              <a16:predDERef xmlns:a16="http://schemas.microsoft.com/office/drawing/2014/main" pred="{265E89FA-5673-467B-A50F-48767C5D51A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67" name="Imagen 6" descr="http://40.75.99.166/orfeo3/iconos/flechaasc.gif">
          <a:extLst>
            <a:ext uri="{FF2B5EF4-FFF2-40B4-BE49-F238E27FC236}">
              <a16:creationId xmlns:a16="http://schemas.microsoft.com/office/drawing/2014/main" id="{8C634B42-D7A5-4FFD-9E8F-A5AB70717591}"/>
            </a:ext>
            <a:ext uri="{147F2762-F138-4A5C-976F-8EAC2B608ADB}">
              <a16:predDERef xmlns:a16="http://schemas.microsoft.com/office/drawing/2014/main" pred="{10882B1E-F6E0-498F-813C-6D209351680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68" name="Imagen 5" descr="http://40.75.99.166/orfeo3/iconos/flechaasc.gif">
          <a:extLst>
            <a:ext uri="{FF2B5EF4-FFF2-40B4-BE49-F238E27FC236}">
              <a16:creationId xmlns:a16="http://schemas.microsoft.com/office/drawing/2014/main" id="{FF6CB7AC-518C-4005-AB9C-A7CB4B45647B}"/>
            </a:ext>
            <a:ext uri="{147F2762-F138-4A5C-976F-8EAC2B608ADB}">
              <a16:predDERef xmlns:a16="http://schemas.microsoft.com/office/drawing/2014/main" pred="{32B37357-D0FB-4032-8113-07BCD7292FD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69" name="Imagen 6" descr="http://40.75.99.166/orfeo3/iconos/flechaasc.gif">
          <a:extLst>
            <a:ext uri="{FF2B5EF4-FFF2-40B4-BE49-F238E27FC236}">
              <a16:creationId xmlns:a16="http://schemas.microsoft.com/office/drawing/2014/main" id="{E8B94E7D-079F-4F02-A5BB-BDDCDDA7F709}"/>
            </a:ext>
            <a:ext uri="{147F2762-F138-4A5C-976F-8EAC2B608ADB}">
              <a16:predDERef xmlns:a16="http://schemas.microsoft.com/office/drawing/2014/main" pred="{EA31827D-7676-4ECE-9A0E-3922A3623BD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70" name="Imagen 5" descr="http://40.75.99.166/orfeo3/iconos/flechaasc.gif">
          <a:extLst>
            <a:ext uri="{FF2B5EF4-FFF2-40B4-BE49-F238E27FC236}">
              <a16:creationId xmlns:a16="http://schemas.microsoft.com/office/drawing/2014/main" id="{FE5BED9A-C203-4987-84DB-AFF3C23EA20C}"/>
            </a:ext>
            <a:ext uri="{147F2762-F138-4A5C-976F-8EAC2B608ADB}">
              <a16:predDERef xmlns:a16="http://schemas.microsoft.com/office/drawing/2014/main" pred="{AF98BFC4-B681-4154-8668-BC8CC5FBCE1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71" name="Imagen 6" descr="http://40.75.99.166/orfeo3/iconos/flechaasc.gif">
          <a:extLst>
            <a:ext uri="{FF2B5EF4-FFF2-40B4-BE49-F238E27FC236}">
              <a16:creationId xmlns:a16="http://schemas.microsoft.com/office/drawing/2014/main" id="{F1D9282A-F0C4-4216-809B-65B263D6615F}"/>
            </a:ext>
            <a:ext uri="{147F2762-F138-4A5C-976F-8EAC2B608ADB}">
              <a16:predDERef xmlns:a16="http://schemas.microsoft.com/office/drawing/2014/main" pred="{AF2B8CBE-1727-4725-83D7-119C356C60C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372" name="Imagen 2" descr="http://40.75.99.166/orfeo3/iconos/flechaasc.gif">
          <a:extLst>
            <a:ext uri="{FF2B5EF4-FFF2-40B4-BE49-F238E27FC236}">
              <a16:creationId xmlns:a16="http://schemas.microsoft.com/office/drawing/2014/main" id="{CF5E0620-78A2-4A3F-8023-3E0170B021C6}"/>
            </a:ext>
            <a:ext uri="{147F2762-F138-4A5C-976F-8EAC2B608ADB}">
              <a16:predDERef xmlns:a16="http://schemas.microsoft.com/office/drawing/2014/main" pred="{680B939C-8F6A-4BE5-8015-CBA5C664951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373" name="Imagen 4" descr="http://40.75.99.166/orfeo3/iconos/flechaasc.gif">
          <a:extLst>
            <a:ext uri="{FF2B5EF4-FFF2-40B4-BE49-F238E27FC236}">
              <a16:creationId xmlns:a16="http://schemas.microsoft.com/office/drawing/2014/main" id="{B98F4E06-12A0-46C2-8C4A-E831A0EF3B59}"/>
            </a:ext>
            <a:ext uri="{147F2762-F138-4A5C-976F-8EAC2B608ADB}">
              <a16:predDERef xmlns:a16="http://schemas.microsoft.com/office/drawing/2014/main" pred="{4771E6D7-F249-4D5C-833B-AAD1192DE29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374" name="Imagen 6" descr="http://40.75.99.166/orfeo3/iconos/flechaasc.gif">
          <a:extLst>
            <a:ext uri="{FF2B5EF4-FFF2-40B4-BE49-F238E27FC236}">
              <a16:creationId xmlns:a16="http://schemas.microsoft.com/office/drawing/2014/main" id="{F6C1B5DC-CFFE-4888-80E6-98B131ADE88E}"/>
            </a:ext>
            <a:ext uri="{147F2762-F138-4A5C-976F-8EAC2B608ADB}">
              <a16:predDERef xmlns:a16="http://schemas.microsoft.com/office/drawing/2014/main" pred="{986B3D6C-A664-457C-AB89-6A5C805C2C4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375" name="Imagen 8" descr="http://40.75.99.166/orfeo3/iconos/flechaasc.gif">
          <a:extLst>
            <a:ext uri="{FF2B5EF4-FFF2-40B4-BE49-F238E27FC236}">
              <a16:creationId xmlns:a16="http://schemas.microsoft.com/office/drawing/2014/main" id="{E8969F55-1767-47E4-B06C-FA167A0DBA23}"/>
            </a:ext>
            <a:ext uri="{147F2762-F138-4A5C-976F-8EAC2B608ADB}">
              <a16:predDERef xmlns:a16="http://schemas.microsoft.com/office/drawing/2014/main" pred="{F0EC12EA-FA6D-4449-B92D-F66358C2369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76" name="Imagen 4" descr="http://40.75.99.166/orfeo3/iconos/flechaasc.gif">
          <a:extLst>
            <a:ext uri="{FF2B5EF4-FFF2-40B4-BE49-F238E27FC236}">
              <a16:creationId xmlns:a16="http://schemas.microsoft.com/office/drawing/2014/main" id="{A63AED16-EC12-4BF9-B4C8-28D92615704D}"/>
            </a:ext>
            <a:ext uri="{147F2762-F138-4A5C-976F-8EAC2B608ADB}">
              <a16:predDERef xmlns:a16="http://schemas.microsoft.com/office/drawing/2014/main" pred="{6D67A187-C92E-404E-B789-578BC39A758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377" name="Imagen 2" descr="http://40.75.99.166/orfeo3/iconos/flechaasc.gif">
          <a:extLst>
            <a:ext uri="{FF2B5EF4-FFF2-40B4-BE49-F238E27FC236}">
              <a16:creationId xmlns:a16="http://schemas.microsoft.com/office/drawing/2014/main" id="{41B74FA7-E436-453A-B2C8-0C241FCEF0B4}"/>
            </a:ext>
            <a:ext uri="{147F2762-F138-4A5C-976F-8EAC2B608ADB}">
              <a16:predDERef xmlns:a16="http://schemas.microsoft.com/office/drawing/2014/main" pred="{B51B5D7F-7A85-49AC-9F04-BCBA7500244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378" name="Imagen 12" descr="http://40.75.99.166/orfeo3/iconos/flechaasc.gif">
          <a:extLst>
            <a:ext uri="{FF2B5EF4-FFF2-40B4-BE49-F238E27FC236}">
              <a16:creationId xmlns:a16="http://schemas.microsoft.com/office/drawing/2014/main" id="{A3599E10-9B49-48C3-8317-CE29BC518E6A}"/>
            </a:ext>
            <a:ext uri="{147F2762-F138-4A5C-976F-8EAC2B608ADB}">
              <a16:predDERef xmlns:a16="http://schemas.microsoft.com/office/drawing/2014/main" pred="{18B2AA58-1B38-4D73-BA99-59DDDC8251A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379" name="Imagen 14" descr="http://40.75.99.166/orfeo3/iconos/flechaasc.gif">
          <a:extLst>
            <a:ext uri="{FF2B5EF4-FFF2-40B4-BE49-F238E27FC236}">
              <a16:creationId xmlns:a16="http://schemas.microsoft.com/office/drawing/2014/main" id="{6FFC8ED1-4F79-49C5-A80B-0DF9E5FF9577}"/>
            </a:ext>
            <a:ext uri="{147F2762-F138-4A5C-976F-8EAC2B608ADB}">
              <a16:predDERef xmlns:a16="http://schemas.microsoft.com/office/drawing/2014/main" pred="{3F6F56EA-BF52-4A6F-BFE6-1024E1DBE0A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80" name="Imagen 15" descr="http://40.75.99.166/orfeo3/iconos/flechaasc.gif">
          <a:extLst>
            <a:ext uri="{FF2B5EF4-FFF2-40B4-BE49-F238E27FC236}">
              <a16:creationId xmlns:a16="http://schemas.microsoft.com/office/drawing/2014/main" id="{55B48CA2-F464-4EC4-BD72-5DA08CD6216B}"/>
            </a:ext>
            <a:ext uri="{147F2762-F138-4A5C-976F-8EAC2B608ADB}">
              <a16:predDERef xmlns:a16="http://schemas.microsoft.com/office/drawing/2014/main" pred="{DE92A78E-6394-44D3-BB50-74C5F93BB3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81" name="Imagen 16" descr="http://40.75.99.166/orfeo3/iconos/flechaasc.gif">
          <a:extLst>
            <a:ext uri="{FF2B5EF4-FFF2-40B4-BE49-F238E27FC236}">
              <a16:creationId xmlns:a16="http://schemas.microsoft.com/office/drawing/2014/main" id="{ABDC2920-237E-4DBB-AAA3-230EEAFB0477}"/>
            </a:ext>
            <a:ext uri="{147F2762-F138-4A5C-976F-8EAC2B608ADB}">
              <a16:predDERef xmlns:a16="http://schemas.microsoft.com/office/drawing/2014/main" pred="{7EF5059B-8040-4A5E-ADE7-FC51F1BE3B7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82" name="Imagen 4" descr="http://40.75.99.166/orfeo3/iconos/flechaasc.gif">
          <a:extLst>
            <a:ext uri="{FF2B5EF4-FFF2-40B4-BE49-F238E27FC236}">
              <a16:creationId xmlns:a16="http://schemas.microsoft.com/office/drawing/2014/main" id="{55C47AC0-D2DC-4CFB-9B7D-0077C460D334}"/>
            </a:ext>
            <a:ext uri="{147F2762-F138-4A5C-976F-8EAC2B608ADB}">
              <a16:predDERef xmlns:a16="http://schemas.microsoft.com/office/drawing/2014/main" pred="{6D08C2ED-81A7-4E8A-9D54-372C7BED709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383" name="Imagen 2" descr="http://40.75.99.166/orfeo3/iconos/flechaasc.gif">
          <a:extLst>
            <a:ext uri="{FF2B5EF4-FFF2-40B4-BE49-F238E27FC236}">
              <a16:creationId xmlns:a16="http://schemas.microsoft.com/office/drawing/2014/main" id="{259B391D-2C3E-4E41-AB7D-92031DFD1642}"/>
            </a:ext>
            <a:ext uri="{147F2762-F138-4A5C-976F-8EAC2B608ADB}">
              <a16:predDERef xmlns:a16="http://schemas.microsoft.com/office/drawing/2014/main" pred="{B8F63963-F56A-4CFF-BE1D-D5AC130BD4A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384" name="Imagen 5" descr="http://40.75.99.166/orfeo3/iconos/flechaasc.gif">
          <a:extLst>
            <a:ext uri="{FF2B5EF4-FFF2-40B4-BE49-F238E27FC236}">
              <a16:creationId xmlns:a16="http://schemas.microsoft.com/office/drawing/2014/main" id="{6209A55B-17A5-4D9C-B4CE-1C715158C1C9}"/>
            </a:ext>
            <a:ext uri="{147F2762-F138-4A5C-976F-8EAC2B608ADB}">
              <a16:predDERef xmlns:a16="http://schemas.microsoft.com/office/drawing/2014/main" pred="{A4532DF9-8D56-4D21-BDAA-78225D1D968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85" name="Imagen 6" descr="http://40.75.99.166/orfeo3/iconos/flechaasc.gif">
          <a:extLst>
            <a:ext uri="{FF2B5EF4-FFF2-40B4-BE49-F238E27FC236}">
              <a16:creationId xmlns:a16="http://schemas.microsoft.com/office/drawing/2014/main" id="{B8F63909-6977-4914-8A02-5DA2FE592EEB}"/>
            </a:ext>
            <a:ext uri="{147F2762-F138-4A5C-976F-8EAC2B608ADB}">
              <a16:predDERef xmlns:a16="http://schemas.microsoft.com/office/drawing/2014/main" pred="{DC9E5001-67F5-4423-BB5B-DC942AC6218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86" name="Imagen 5" descr="http://40.75.99.166/orfeo3/iconos/flechaasc.gif">
          <a:extLst>
            <a:ext uri="{FF2B5EF4-FFF2-40B4-BE49-F238E27FC236}">
              <a16:creationId xmlns:a16="http://schemas.microsoft.com/office/drawing/2014/main" id="{9587B9D8-C35C-42A2-A113-DCF20DD60BDB}"/>
            </a:ext>
            <a:ext uri="{147F2762-F138-4A5C-976F-8EAC2B608ADB}">
              <a16:predDERef xmlns:a16="http://schemas.microsoft.com/office/drawing/2014/main" pred="{C8C51248-4313-4BC6-8437-F9932845005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87" name="Imagen 6" descr="http://40.75.99.166/orfeo3/iconos/flechaasc.gif">
          <a:extLst>
            <a:ext uri="{FF2B5EF4-FFF2-40B4-BE49-F238E27FC236}">
              <a16:creationId xmlns:a16="http://schemas.microsoft.com/office/drawing/2014/main" id="{98F1D88F-9A93-47C7-8EB2-495DCBA59F48}"/>
            </a:ext>
            <a:ext uri="{147F2762-F138-4A5C-976F-8EAC2B608ADB}">
              <a16:predDERef xmlns:a16="http://schemas.microsoft.com/office/drawing/2014/main" pred="{FBBF6466-1B60-4C66-8F15-AD2EBA40FFB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88" name="Imagen 5" descr="http://40.75.99.166/orfeo3/iconos/flechaasc.gif">
          <a:extLst>
            <a:ext uri="{FF2B5EF4-FFF2-40B4-BE49-F238E27FC236}">
              <a16:creationId xmlns:a16="http://schemas.microsoft.com/office/drawing/2014/main" id="{B7745371-5308-44B6-B2CB-B646CC1A0212}"/>
            </a:ext>
            <a:ext uri="{147F2762-F138-4A5C-976F-8EAC2B608ADB}">
              <a16:predDERef xmlns:a16="http://schemas.microsoft.com/office/drawing/2014/main" pred="{7B956B3E-113C-4661-8A3E-8AF1B53B1AD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89" name="Imagen 6" descr="http://40.75.99.166/orfeo3/iconos/flechaasc.gif">
          <a:extLst>
            <a:ext uri="{FF2B5EF4-FFF2-40B4-BE49-F238E27FC236}">
              <a16:creationId xmlns:a16="http://schemas.microsoft.com/office/drawing/2014/main" id="{DE9363D9-1EA8-444B-ACCC-92CE8FF1B8E3}"/>
            </a:ext>
            <a:ext uri="{147F2762-F138-4A5C-976F-8EAC2B608ADB}">
              <a16:predDERef xmlns:a16="http://schemas.microsoft.com/office/drawing/2014/main" pred="{81093BED-3E27-4092-8D80-562DFC4E2F8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90" name="Imagen 5" descr="http://40.75.99.166/orfeo3/iconos/flechaasc.gif">
          <a:extLst>
            <a:ext uri="{FF2B5EF4-FFF2-40B4-BE49-F238E27FC236}">
              <a16:creationId xmlns:a16="http://schemas.microsoft.com/office/drawing/2014/main" id="{F2782DE1-6564-4860-9857-58EA30C7258F}"/>
            </a:ext>
            <a:ext uri="{147F2762-F138-4A5C-976F-8EAC2B608ADB}">
              <a16:predDERef xmlns:a16="http://schemas.microsoft.com/office/drawing/2014/main" pred="{A30E1003-87BE-4078-B1AE-57CE2EB22AC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91" name="Imagen 6" descr="http://40.75.99.166/orfeo3/iconos/flechaasc.gif">
          <a:extLst>
            <a:ext uri="{FF2B5EF4-FFF2-40B4-BE49-F238E27FC236}">
              <a16:creationId xmlns:a16="http://schemas.microsoft.com/office/drawing/2014/main" id="{D75E39E0-F350-41F0-BAAF-26D3B06EEC10}"/>
            </a:ext>
            <a:ext uri="{147F2762-F138-4A5C-976F-8EAC2B608ADB}">
              <a16:predDERef xmlns:a16="http://schemas.microsoft.com/office/drawing/2014/main" pred="{7B30868A-475D-4F2F-B17E-D31F97AA8DD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92" name="Imagen 5" descr="http://40.75.99.166/orfeo3/iconos/flechaasc.gif">
          <a:extLst>
            <a:ext uri="{FF2B5EF4-FFF2-40B4-BE49-F238E27FC236}">
              <a16:creationId xmlns:a16="http://schemas.microsoft.com/office/drawing/2014/main" id="{4ECE24B2-EDD4-497B-A569-032D7539E4AC}"/>
            </a:ext>
            <a:ext uri="{147F2762-F138-4A5C-976F-8EAC2B608ADB}">
              <a16:predDERef xmlns:a16="http://schemas.microsoft.com/office/drawing/2014/main" pred="{9ABA6224-54AA-4E31-AC1F-75A8ACF210D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93" name="Imagen 6" descr="http://40.75.99.166/orfeo3/iconos/flechaasc.gif">
          <a:extLst>
            <a:ext uri="{FF2B5EF4-FFF2-40B4-BE49-F238E27FC236}">
              <a16:creationId xmlns:a16="http://schemas.microsoft.com/office/drawing/2014/main" id="{E5CC2963-C843-4372-879F-C78F4665C505}"/>
            </a:ext>
            <a:ext uri="{147F2762-F138-4A5C-976F-8EAC2B608ADB}">
              <a16:predDERef xmlns:a16="http://schemas.microsoft.com/office/drawing/2014/main" pred="{E12CC6BB-2E98-4676-879B-1DA4A2D80E1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94" name="Imagen 5" descr="http://40.75.99.166/orfeo3/iconos/flechaasc.gif">
          <a:extLst>
            <a:ext uri="{FF2B5EF4-FFF2-40B4-BE49-F238E27FC236}">
              <a16:creationId xmlns:a16="http://schemas.microsoft.com/office/drawing/2014/main" id="{D6A0D62B-CA54-48B8-A367-F671329070F0}"/>
            </a:ext>
            <a:ext uri="{147F2762-F138-4A5C-976F-8EAC2B608ADB}">
              <a16:predDERef xmlns:a16="http://schemas.microsoft.com/office/drawing/2014/main" pred="{06923C64-B184-439D-9214-517E87D0D62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95" name="Imagen 6" descr="http://40.75.99.166/orfeo3/iconos/flechaasc.gif">
          <a:extLst>
            <a:ext uri="{FF2B5EF4-FFF2-40B4-BE49-F238E27FC236}">
              <a16:creationId xmlns:a16="http://schemas.microsoft.com/office/drawing/2014/main" id="{451708B4-FDEA-4E36-B3DA-60D6FE023740}"/>
            </a:ext>
            <a:ext uri="{147F2762-F138-4A5C-976F-8EAC2B608ADB}">
              <a16:predDERef xmlns:a16="http://schemas.microsoft.com/office/drawing/2014/main" pred="{B709FA9C-04DC-48CA-9352-7D5C1082122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96" name="Imagen 5" descr="http://40.75.99.166/orfeo3/iconos/flechaasc.gif">
          <a:extLst>
            <a:ext uri="{FF2B5EF4-FFF2-40B4-BE49-F238E27FC236}">
              <a16:creationId xmlns:a16="http://schemas.microsoft.com/office/drawing/2014/main" id="{E77ED539-2601-4C15-BD42-CA120B8B6346}"/>
            </a:ext>
            <a:ext uri="{147F2762-F138-4A5C-976F-8EAC2B608ADB}">
              <a16:predDERef xmlns:a16="http://schemas.microsoft.com/office/drawing/2014/main" pred="{8733E3AE-644C-418E-9510-3A4D8115420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97" name="Imagen 6" descr="http://40.75.99.166/orfeo3/iconos/flechaasc.gif">
          <a:extLst>
            <a:ext uri="{FF2B5EF4-FFF2-40B4-BE49-F238E27FC236}">
              <a16:creationId xmlns:a16="http://schemas.microsoft.com/office/drawing/2014/main" id="{F38C7118-E527-4E03-9B03-97F8DE88BBEE}"/>
            </a:ext>
            <a:ext uri="{147F2762-F138-4A5C-976F-8EAC2B608ADB}">
              <a16:predDERef xmlns:a16="http://schemas.microsoft.com/office/drawing/2014/main" pred="{9D8F4EA5-627D-4E6E-A1AF-75B30D1E97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98" name="Imagen 5" descr="http://40.75.99.166/orfeo3/iconos/flechaasc.gif">
          <a:extLst>
            <a:ext uri="{FF2B5EF4-FFF2-40B4-BE49-F238E27FC236}">
              <a16:creationId xmlns:a16="http://schemas.microsoft.com/office/drawing/2014/main" id="{DCC8A48C-3C7E-4AA9-80E4-D157FE0EEB60}"/>
            </a:ext>
            <a:ext uri="{147F2762-F138-4A5C-976F-8EAC2B608ADB}">
              <a16:predDERef xmlns:a16="http://schemas.microsoft.com/office/drawing/2014/main" pred="{ABE5417A-A7BA-4F1D-BD6A-66974A7C740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99" name="Imagen 6" descr="http://40.75.99.166/orfeo3/iconos/flechaasc.gif">
          <a:extLst>
            <a:ext uri="{FF2B5EF4-FFF2-40B4-BE49-F238E27FC236}">
              <a16:creationId xmlns:a16="http://schemas.microsoft.com/office/drawing/2014/main" id="{154423A3-151E-4E60-B379-23C75FA201FA}"/>
            </a:ext>
            <a:ext uri="{147F2762-F138-4A5C-976F-8EAC2B608ADB}">
              <a16:predDERef xmlns:a16="http://schemas.microsoft.com/office/drawing/2014/main" pred="{89C92F1A-2E92-4677-8A53-4741DB52BFA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00" name="Imagen 5" descr="http://40.75.99.166/orfeo3/iconos/flechaasc.gif">
          <a:extLst>
            <a:ext uri="{FF2B5EF4-FFF2-40B4-BE49-F238E27FC236}">
              <a16:creationId xmlns:a16="http://schemas.microsoft.com/office/drawing/2014/main" id="{D193B73B-AADE-4523-A090-544EEF1E681D}"/>
            </a:ext>
            <a:ext uri="{147F2762-F138-4A5C-976F-8EAC2B608ADB}">
              <a16:predDERef xmlns:a16="http://schemas.microsoft.com/office/drawing/2014/main" pred="{94F96839-D80C-4C04-A886-755442C3EA2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01" name="Imagen 6" descr="http://40.75.99.166/orfeo3/iconos/flechaasc.gif">
          <a:extLst>
            <a:ext uri="{FF2B5EF4-FFF2-40B4-BE49-F238E27FC236}">
              <a16:creationId xmlns:a16="http://schemas.microsoft.com/office/drawing/2014/main" id="{E515E096-26FF-4F92-939D-A9977AAD2006}"/>
            </a:ext>
            <a:ext uri="{147F2762-F138-4A5C-976F-8EAC2B608ADB}">
              <a16:predDERef xmlns:a16="http://schemas.microsoft.com/office/drawing/2014/main" pred="{2F7206A5-2708-44FD-BF2E-1FEDE5D92DE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02" name="Imagen 5" descr="http://40.75.99.166/orfeo3/iconos/flechaasc.gif">
          <a:extLst>
            <a:ext uri="{FF2B5EF4-FFF2-40B4-BE49-F238E27FC236}">
              <a16:creationId xmlns:a16="http://schemas.microsoft.com/office/drawing/2014/main" id="{0CA883BA-73AA-40B3-A847-99017025FA8F}"/>
            </a:ext>
            <a:ext uri="{147F2762-F138-4A5C-976F-8EAC2B608ADB}">
              <a16:predDERef xmlns:a16="http://schemas.microsoft.com/office/drawing/2014/main" pred="{37A7CE50-E221-4D34-91AE-5FCE936BAA2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03" name="Imagen 6" descr="http://40.75.99.166/orfeo3/iconos/flechaasc.gif">
          <a:extLst>
            <a:ext uri="{FF2B5EF4-FFF2-40B4-BE49-F238E27FC236}">
              <a16:creationId xmlns:a16="http://schemas.microsoft.com/office/drawing/2014/main" id="{1E0E0A4D-9A5A-4DCF-9C94-7259F3154FD0}"/>
            </a:ext>
            <a:ext uri="{147F2762-F138-4A5C-976F-8EAC2B608ADB}">
              <a16:predDERef xmlns:a16="http://schemas.microsoft.com/office/drawing/2014/main" pred="{84CDD8C8-BDFA-43D7-8998-E44CFC01ED4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04" name="Imagen 5" descr="http://40.75.99.166/orfeo3/iconos/flechaasc.gif">
          <a:extLst>
            <a:ext uri="{FF2B5EF4-FFF2-40B4-BE49-F238E27FC236}">
              <a16:creationId xmlns:a16="http://schemas.microsoft.com/office/drawing/2014/main" id="{8D14B2B4-CD14-4BF6-A157-194E9214B804}"/>
            </a:ext>
            <a:ext uri="{147F2762-F138-4A5C-976F-8EAC2B608ADB}">
              <a16:predDERef xmlns:a16="http://schemas.microsoft.com/office/drawing/2014/main" pred="{709EE270-A321-452F-BA1E-1675820368F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05" name="Imagen 6" descr="http://40.75.99.166/orfeo3/iconos/flechaasc.gif">
          <a:extLst>
            <a:ext uri="{FF2B5EF4-FFF2-40B4-BE49-F238E27FC236}">
              <a16:creationId xmlns:a16="http://schemas.microsoft.com/office/drawing/2014/main" id="{2CDF8400-7915-4A3F-BD2B-EA2AFAE180BE}"/>
            </a:ext>
            <a:ext uri="{147F2762-F138-4A5C-976F-8EAC2B608ADB}">
              <a16:predDERef xmlns:a16="http://schemas.microsoft.com/office/drawing/2014/main" pred="{03C91440-0A8D-4344-8C1D-C0B02884F92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06" name="Imagen 5" descr="http://40.75.99.166/orfeo3/iconos/flechaasc.gif">
          <a:extLst>
            <a:ext uri="{FF2B5EF4-FFF2-40B4-BE49-F238E27FC236}">
              <a16:creationId xmlns:a16="http://schemas.microsoft.com/office/drawing/2014/main" id="{121374E4-8829-4C0A-A64D-3BD23F0FE3A9}"/>
            </a:ext>
            <a:ext uri="{147F2762-F138-4A5C-976F-8EAC2B608ADB}">
              <a16:predDERef xmlns:a16="http://schemas.microsoft.com/office/drawing/2014/main" pred="{E1D549F4-FD21-4C77-94AB-BAFB28D7082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07" name="Imagen 6" descr="http://40.75.99.166/orfeo3/iconos/flechaasc.gif">
          <a:extLst>
            <a:ext uri="{FF2B5EF4-FFF2-40B4-BE49-F238E27FC236}">
              <a16:creationId xmlns:a16="http://schemas.microsoft.com/office/drawing/2014/main" id="{C9B2E9EA-9E5E-4A32-87ED-71532F75B7FE}"/>
            </a:ext>
            <a:ext uri="{147F2762-F138-4A5C-976F-8EAC2B608ADB}">
              <a16:predDERef xmlns:a16="http://schemas.microsoft.com/office/drawing/2014/main" pred="{1F8EAF25-4B76-44CA-B58B-9125B4F3C81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08" name="Imagen 5" descr="http://40.75.99.166/orfeo3/iconos/flechaasc.gif">
          <a:extLst>
            <a:ext uri="{FF2B5EF4-FFF2-40B4-BE49-F238E27FC236}">
              <a16:creationId xmlns:a16="http://schemas.microsoft.com/office/drawing/2014/main" id="{73097C85-C5F8-48C3-93D7-0E2E746D4C78}"/>
            </a:ext>
            <a:ext uri="{147F2762-F138-4A5C-976F-8EAC2B608ADB}">
              <a16:predDERef xmlns:a16="http://schemas.microsoft.com/office/drawing/2014/main" pred="{FF75383C-8298-43A5-9491-8007FE45976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09" name="Imagen 6" descr="http://40.75.99.166/orfeo3/iconos/flechaasc.gif">
          <a:extLst>
            <a:ext uri="{FF2B5EF4-FFF2-40B4-BE49-F238E27FC236}">
              <a16:creationId xmlns:a16="http://schemas.microsoft.com/office/drawing/2014/main" id="{A30F6EF1-E6B8-4E4A-9AB8-D5CC2301B9B7}"/>
            </a:ext>
            <a:ext uri="{147F2762-F138-4A5C-976F-8EAC2B608ADB}">
              <a16:predDERef xmlns:a16="http://schemas.microsoft.com/office/drawing/2014/main" pred="{4FE8ADD8-7805-4AE7-877B-50A494B2CB9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10" name="Imagen 5" descr="http://40.75.99.166/orfeo3/iconos/flechaasc.gif">
          <a:extLst>
            <a:ext uri="{FF2B5EF4-FFF2-40B4-BE49-F238E27FC236}">
              <a16:creationId xmlns:a16="http://schemas.microsoft.com/office/drawing/2014/main" id="{40957BE8-58BC-40B4-B252-A7A8426688E4}"/>
            </a:ext>
            <a:ext uri="{147F2762-F138-4A5C-976F-8EAC2B608ADB}">
              <a16:predDERef xmlns:a16="http://schemas.microsoft.com/office/drawing/2014/main" pred="{64976366-6602-450C-9A55-E27B6FA4115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11" name="Imagen 6" descr="http://40.75.99.166/orfeo3/iconos/flechaasc.gif">
          <a:extLst>
            <a:ext uri="{FF2B5EF4-FFF2-40B4-BE49-F238E27FC236}">
              <a16:creationId xmlns:a16="http://schemas.microsoft.com/office/drawing/2014/main" id="{01C9402E-EDD6-4F22-8BDE-5C02F6C4075B}"/>
            </a:ext>
            <a:ext uri="{147F2762-F138-4A5C-976F-8EAC2B608ADB}">
              <a16:predDERef xmlns:a16="http://schemas.microsoft.com/office/drawing/2014/main" pred="{2707ADF4-85B1-4BEC-86F9-87EB391EEDE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12" name="Imagen 5" descr="http://40.75.99.166/orfeo3/iconos/flechaasc.gif">
          <a:extLst>
            <a:ext uri="{FF2B5EF4-FFF2-40B4-BE49-F238E27FC236}">
              <a16:creationId xmlns:a16="http://schemas.microsoft.com/office/drawing/2014/main" id="{4874DC30-0FC6-48E5-9201-2860B59537D9}"/>
            </a:ext>
            <a:ext uri="{147F2762-F138-4A5C-976F-8EAC2B608ADB}">
              <a16:predDERef xmlns:a16="http://schemas.microsoft.com/office/drawing/2014/main" pred="{87BBBEBD-5BF7-4117-9839-524592AF1AD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13" name="Imagen 6" descr="http://40.75.99.166/orfeo3/iconos/flechaasc.gif">
          <a:extLst>
            <a:ext uri="{FF2B5EF4-FFF2-40B4-BE49-F238E27FC236}">
              <a16:creationId xmlns:a16="http://schemas.microsoft.com/office/drawing/2014/main" id="{E22AA8AB-17DC-43A3-B9F1-8D742461C52C}"/>
            </a:ext>
            <a:ext uri="{147F2762-F138-4A5C-976F-8EAC2B608ADB}">
              <a16:predDERef xmlns:a16="http://schemas.microsoft.com/office/drawing/2014/main" pred="{4BFA2DB8-6470-4DCD-AC45-212A52298AE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14" name="Imagen 5" descr="http://40.75.99.166/orfeo3/iconos/flechaasc.gif">
          <a:extLst>
            <a:ext uri="{FF2B5EF4-FFF2-40B4-BE49-F238E27FC236}">
              <a16:creationId xmlns:a16="http://schemas.microsoft.com/office/drawing/2014/main" id="{937B23C5-38DC-43C8-B9EE-327CBB4D9589}"/>
            </a:ext>
            <a:ext uri="{147F2762-F138-4A5C-976F-8EAC2B608ADB}">
              <a16:predDERef xmlns:a16="http://schemas.microsoft.com/office/drawing/2014/main" pred="{4439FFA6-8FFA-4F2E-9742-4AEFCF0B707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15" name="Imagen 6" descr="http://40.75.99.166/orfeo3/iconos/flechaasc.gif">
          <a:extLst>
            <a:ext uri="{FF2B5EF4-FFF2-40B4-BE49-F238E27FC236}">
              <a16:creationId xmlns:a16="http://schemas.microsoft.com/office/drawing/2014/main" id="{06D8C691-0A4B-4D05-83B6-11F7735A99A2}"/>
            </a:ext>
            <a:ext uri="{147F2762-F138-4A5C-976F-8EAC2B608ADB}">
              <a16:predDERef xmlns:a16="http://schemas.microsoft.com/office/drawing/2014/main" pred="{E5118049-FC01-4F31-BBC8-4494911B6C1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16" name="Imagen 5" descr="http://40.75.99.166/orfeo3/iconos/flechaasc.gif">
          <a:extLst>
            <a:ext uri="{FF2B5EF4-FFF2-40B4-BE49-F238E27FC236}">
              <a16:creationId xmlns:a16="http://schemas.microsoft.com/office/drawing/2014/main" id="{AF5E3977-10E5-4C8B-8EF2-3581474990D2}"/>
            </a:ext>
            <a:ext uri="{147F2762-F138-4A5C-976F-8EAC2B608ADB}">
              <a16:predDERef xmlns:a16="http://schemas.microsoft.com/office/drawing/2014/main" pred="{815001C8-A98C-4357-8FB4-4F7BD9AD47C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17" name="Imagen 6" descr="http://40.75.99.166/orfeo3/iconos/flechaasc.gif">
          <a:extLst>
            <a:ext uri="{FF2B5EF4-FFF2-40B4-BE49-F238E27FC236}">
              <a16:creationId xmlns:a16="http://schemas.microsoft.com/office/drawing/2014/main" id="{36DC5E5A-EEBD-43E1-A1EE-5E9337F99B26}"/>
            </a:ext>
            <a:ext uri="{147F2762-F138-4A5C-976F-8EAC2B608ADB}">
              <a16:predDERef xmlns:a16="http://schemas.microsoft.com/office/drawing/2014/main" pred="{7A5C2B40-5508-4A0B-945D-3B40538C5F7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18" name="Imagen 5" descr="http://40.75.99.166/orfeo3/iconos/flechaasc.gif">
          <a:extLst>
            <a:ext uri="{FF2B5EF4-FFF2-40B4-BE49-F238E27FC236}">
              <a16:creationId xmlns:a16="http://schemas.microsoft.com/office/drawing/2014/main" id="{BD9F6991-A01D-4C74-880D-B62B35CDEB6A}"/>
            </a:ext>
            <a:ext uri="{147F2762-F138-4A5C-976F-8EAC2B608ADB}">
              <a16:predDERef xmlns:a16="http://schemas.microsoft.com/office/drawing/2014/main" pred="{383A6B0F-8352-431F-BE34-E164B930B52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19" name="Imagen 6" descr="http://40.75.99.166/orfeo3/iconos/flechaasc.gif">
          <a:extLst>
            <a:ext uri="{FF2B5EF4-FFF2-40B4-BE49-F238E27FC236}">
              <a16:creationId xmlns:a16="http://schemas.microsoft.com/office/drawing/2014/main" id="{7002A8E8-E658-4133-87A9-32E8C34FDD25}"/>
            </a:ext>
            <a:ext uri="{147F2762-F138-4A5C-976F-8EAC2B608ADB}">
              <a16:predDERef xmlns:a16="http://schemas.microsoft.com/office/drawing/2014/main" pred="{D2083FFA-49C3-4711-BCF0-B90FE50CE1E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20" name="Imagen 5" descr="http://40.75.99.166/orfeo3/iconos/flechaasc.gif">
          <a:extLst>
            <a:ext uri="{FF2B5EF4-FFF2-40B4-BE49-F238E27FC236}">
              <a16:creationId xmlns:a16="http://schemas.microsoft.com/office/drawing/2014/main" id="{7B2F2EB1-373D-4629-9229-098853B2BD94}"/>
            </a:ext>
            <a:ext uri="{147F2762-F138-4A5C-976F-8EAC2B608ADB}">
              <a16:predDERef xmlns:a16="http://schemas.microsoft.com/office/drawing/2014/main" pred="{4456686B-C18D-4199-B8CC-3B74B9E037F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21" name="Imagen 6" descr="http://40.75.99.166/orfeo3/iconos/flechaasc.gif">
          <a:extLst>
            <a:ext uri="{FF2B5EF4-FFF2-40B4-BE49-F238E27FC236}">
              <a16:creationId xmlns:a16="http://schemas.microsoft.com/office/drawing/2014/main" id="{7F7925A4-B7BC-47D9-893D-462A1BADA961}"/>
            </a:ext>
            <a:ext uri="{147F2762-F138-4A5C-976F-8EAC2B608ADB}">
              <a16:predDERef xmlns:a16="http://schemas.microsoft.com/office/drawing/2014/main" pred="{0C89FBD8-13CE-4E83-8351-73067D18D0C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314325</xdr:colOff>
      <xdr:row>0</xdr:row>
      <xdr:rowOff>95249</xdr:rowOff>
    </xdr:from>
    <xdr:to>
      <xdr:col>8</xdr:col>
      <xdr:colOff>552450</xdr:colOff>
      <xdr:row>10</xdr:row>
      <xdr:rowOff>85724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447675</xdr:colOff>
      <xdr:row>11</xdr:row>
      <xdr:rowOff>19050</xdr:rowOff>
    </xdr:from>
    <xdr:to>
      <xdr:col>9</xdr:col>
      <xdr:colOff>447675</xdr:colOff>
      <xdr:row>20</xdr:row>
      <xdr:rowOff>95250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180975</xdr:colOff>
      <xdr:row>27</xdr:row>
      <xdr:rowOff>47625</xdr:rowOff>
    </xdr:from>
    <xdr:to>
      <xdr:col>9</xdr:col>
      <xdr:colOff>180975</xdr:colOff>
      <xdr:row>36</xdr:row>
      <xdr:rowOff>123825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161925</xdr:colOff>
      <xdr:row>41</xdr:row>
      <xdr:rowOff>142875</xdr:rowOff>
    </xdr:from>
    <xdr:to>
      <xdr:col>13</xdr:col>
      <xdr:colOff>161925</xdr:colOff>
      <xdr:row>51</xdr:row>
      <xdr:rowOff>28575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428625</xdr:colOff>
      <xdr:row>64</xdr:row>
      <xdr:rowOff>142875</xdr:rowOff>
    </xdr:from>
    <xdr:to>
      <xdr:col>9</xdr:col>
      <xdr:colOff>428625</xdr:colOff>
      <xdr:row>78</xdr:row>
      <xdr:rowOff>28575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85725</xdr:colOff>
      <xdr:row>124</xdr:row>
      <xdr:rowOff>66675</xdr:rowOff>
    </xdr:from>
    <xdr:to>
      <xdr:col>9</xdr:col>
      <xdr:colOff>85725</xdr:colOff>
      <xdr:row>137</xdr:row>
      <xdr:rowOff>142875</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742950</xdr:colOff>
      <xdr:row>138</xdr:row>
      <xdr:rowOff>180975</xdr:rowOff>
    </xdr:from>
    <xdr:to>
      <xdr:col>8</xdr:col>
      <xdr:colOff>523875</xdr:colOff>
      <xdr:row>147</xdr:row>
      <xdr:rowOff>180975</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185737</xdr:colOff>
      <xdr:row>100</xdr:row>
      <xdr:rowOff>85725</xdr:rowOff>
    </xdr:from>
    <xdr:to>
      <xdr:col>9</xdr:col>
      <xdr:colOff>185737</xdr:colOff>
      <xdr:row>114</xdr:row>
      <xdr:rowOff>161925</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752475</xdr:colOff>
      <xdr:row>151</xdr:row>
      <xdr:rowOff>28575</xdr:rowOff>
    </xdr:from>
    <xdr:to>
      <xdr:col>6</xdr:col>
      <xdr:colOff>623887</xdr:colOff>
      <xdr:row>163</xdr:row>
      <xdr:rowOff>76200</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Vanessa Alvarez" refreshedDate="45462.881003240742" createdVersion="6" refreshedVersion="6" minRefreshableVersion="3" recordCount="252">
  <cacheSource type="worksheet">
    <worksheetSource ref="A1:Z253" sheet="Registro Público PQRSD Abri (2"/>
  </cacheSource>
  <cacheFields count="26">
    <cacheField name="Canal Oficial de Entrada" numFmtId="0">
      <sharedItems count="1">
        <s v="Canal Escrito"/>
      </sharedItems>
    </cacheField>
    <cacheField name="Servicio de Entrada" numFmtId="0">
      <sharedItems count="3">
        <s v="Correo Electrónico"/>
        <s v="Ventanilla Fisica"/>
        <s v="Correo Físico"/>
      </sharedItems>
    </cacheField>
    <cacheField name="Departamento" numFmtId="0">
      <sharedItems count="29">
        <s v="Santander"/>
        <s v="Valle del Cauca"/>
        <s v="N/A"/>
        <s v="Tolima"/>
        <s v="Bolívar"/>
        <s v="Cundinamarca"/>
        <s v="La Guajira"/>
        <s v="Meta"/>
        <s v="Norte de Santander"/>
        <s v="Sucre"/>
        <s v="Boyacá"/>
        <s v="Nariño"/>
        <s v="Cesar"/>
        <s v="Antioquia"/>
        <s v="Atlántico"/>
        <s v="Guaviare "/>
        <s v="Magdalena"/>
        <s v="Cordoba"/>
        <s v="Amazonas"/>
        <s v="Huila"/>
        <s v="Risaralda"/>
        <s v="Vaupes"/>
        <s v="Caquetá"/>
        <s v="Cauca"/>
        <s v="Caldas"/>
        <s v="Casanare"/>
        <s v="Quindio"/>
        <s v="Arauca"/>
        <s v="Putumayo"/>
      </sharedItems>
    </cacheField>
    <cacheField name="Peticionario" numFmtId="0">
      <sharedItems/>
    </cacheField>
    <cacheField name="Naturaleza jurídica del peticionario" numFmtId="0">
      <sharedItems count="7">
        <s v="Entidad bomberil"/>
        <s v="Persona Natural"/>
        <s v="Persona Jurídica"/>
        <s v="Entidad Territorial"/>
        <s v="Entidad Pública"/>
        <s v="No designa"/>
        <s v="Persona Natural " u="1"/>
      </sharedItems>
    </cacheField>
    <cacheField name="Tema de Consulta" numFmtId="0">
      <sharedItems containsBlank="1" count="8">
        <s v="Acompañamiento Juridico"/>
        <s v="Seguimiento a Cuerpos de Bomberos"/>
        <s v="Legislación Bomberil"/>
        <s v="Administrativo"/>
        <s v="Recursos para Bomberos"/>
        <s v="Otro"/>
        <s v="Educación Bomberil"/>
        <m u="1"/>
      </sharedItems>
    </cacheField>
    <cacheField name="Asunto" numFmtId="0">
      <sharedItems/>
    </cacheField>
    <cacheField name="Responsable" numFmtId="0">
      <sharedItems/>
    </cacheField>
    <cacheField name="Área" numFmtId="0">
      <sharedItems count="3">
        <s v="Subdirección Estratégica y de Coordinación Bomberil"/>
        <s v="Subdirección Administrativa y Financiera"/>
        <s v="Dirección General"/>
      </sharedItems>
    </cacheField>
    <cacheField name="Dependencia" numFmtId="0">
      <sharedItems/>
    </cacheField>
    <cacheField name="Tipo de petición" numFmtId="0">
      <sharedItems count="4">
        <s v="Petición de intéres general"/>
        <s v="Petición documentos o información pública"/>
        <s v="Petición de intéres particular"/>
        <s v="Petición entre autoridades"/>
      </sharedItems>
    </cacheField>
    <cacheField name="Tiempo de respuesta legal" numFmtId="0">
      <sharedItems containsSemiMixedTypes="0" containsString="0" containsNumber="1" containsInteger="1" minValue="10" maxValue="15"/>
    </cacheField>
    <cacheField name="RADICADO" numFmtId="0">
      <sharedItems/>
    </cacheField>
    <cacheField name="Fecha" numFmtId="165">
      <sharedItems containsSemiMixedTypes="0" containsNonDate="0" containsDate="1" containsString="0" minDate="2024-04-01T00:00:00" maxDate="2024-05-01T00:00:00"/>
    </cacheField>
    <cacheField name="Número de salida" numFmtId="0">
      <sharedItems/>
    </cacheField>
    <cacheField name="Fecha de salida" numFmtId="0">
      <sharedItems containsNonDate="0" containsDate="1" containsString="0" containsBlank="1" minDate="2024-04-02T15:29:26" maxDate="2024-06-20T00:00:00"/>
    </cacheField>
    <cacheField name="Fecha de seguimiento" numFmtId="14">
      <sharedItems containsSemiMixedTypes="0" containsNonDate="0" containsDate="1" containsString="0" minDate="2024-05-15T00:00:00" maxDate="2025-05-25T00:00:00"/>
    </cacheField>
    <cacheField name="Días hábiles" numFmtId="0">
      <sharedItems containsSemiMixedTypes="0" containsString="0" containsNumber="1" containsInteger="1" minValue="-32417" maxValue="49"/>
    </cacheField>
    <cacheField name="Tiempo de atención" numFmtId="0">
      <sharedItems containsSemiMixedTypes="0" containsString="0" containsNumber="1" containsInteger="1" minValue="-32416" maxValue="50"/>
    </cacheField>
    <cacheField name="Estado" numFmtId="0">
      <sharedItems count="3">
        <s v="Vencida"/>
        <s v="Extemporánea"/>
        <s v="Cumplida"/>
      </sharedItems>
    </cacheField>
    <cacheField name="Observaciones" numFmtId="0">
      <sharedItems longText="1"/>
    </cacheField>
    <cacheField name="FECHA DIGITALIZACIÓN DOCUMENTO DE RESPUESTA" numFmtId="0">
      <sharedItems containsDate="1" containsMixedTypes="1" minDate="2024-04-02T00:00:00" maxDate="2024-05-31T00:00:00"/>
    </cacheField>
    <cacheField name="TIPO DE DOCUMENTO SALIDA" numFmtId="0">
      <sharedItems/>
    </cacheField>
    <cacheField name="ENVIAR POR CORREO ELECTRÓNICO" numFmtId="0">
      <sharedItems/>
    </cacheField>
    <cacheField name="ENVIAR POR CORREO TERRESTRE #PLANILLA" numFmtId="0">
      <sharedItems/>
    </cacheField>
    <cacheField name="OBSERVACIONES ATENCIÓN CIUDADAN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52">
  <r>
    <x v="0"/>
    <x v="0"/>
    <x v="0"/>
    <s v="CUERPO DE BOMBEROS VOLUNTARIOS DE SUAITA - SANTANDER  -- bomberossuaita@gmail.com"/>
    <x v="0"/>
    <x v="0"/>
    <s v="REITERACION SOLICITUD RECONOCIMIENTO DE DIGNATARIOS CUERPO DE BOMBEROS VOLUNTARIOS DE SUAITA-SANTANDER"/>
    <s v="Jorge Enrique Restrepo Sanguino"/>
    <x v="0"/>
    <s v="Formulación, Actualización, Acompañamiento Normativo y Operativo"/>
    <x v="0"/>
    <n v="15"/>
    <s v="2024-114-001128-5"/>
    <d v="2024-04-02T00:00:00"/>
    <s v="N/A"/>
    <d v="2024-05-15T00:00:00"/>
    <d v="2024-05-15T00:00:00"/>
    <n v="30"/>
    <n v="31"/>
    <x v="0"/>
    <s v="Reasignar Radicado 2024-04-10 14:25:56_x000a_Usuario: Ronny Estiven Romero Velandia_x000a_Dependencia: FORMULACIÓN, ACTUALIZACIÓN ,ACOMPAÑAMINETO NORMATIVO Y OPERATIVO_x000a_Observación: Se reasignó el radicado al usuario: Jorge Enrique Sanguino Restrepo con la siguiente observación: PARA SU TRÁMITE"/>
    <s v="N/A"/>
    <s v="N/A"/>
    <s v="N/A"/>
    <s v="N/A"/>
    <s v="No cuenta con evidencia de respuesta"/>
  </r>
  <r>
    <x v="0"/>
    <x v="0"/>
    <x v="1"/>
    <s v="RODRIGO   JIMENEZ  GUZMAN"/>
    <x v="1"/>
    <x v="1"/>
    <s v="RV: Denuncia de hostigamiento"/>
    <s v="Nicolas Potes"/>
    <x v="0"/>
    <s v="Fortalecimiento Bomberil"/>
    <x v="0"/>
    <n v="15"/>
    <s v="2024-114-001390-5"/>
    <d v="2024-04-12T00:00:00"/>
    <s v="N/A"/>
    <d v="2024-05-30T00:00:00"/>
    <d v="2024-05-30T00:00:00"/>
    <n v="33"/>
    <n v="34"/>
    <x v="0"/>
    <s v="Reasignar Radicado 2024-05-14 15:31:57_x000a_Usuario: Ronny Estiven Romero Velandia_x000a__x000a_Dependencia: FORMULACIÓN, ACTUALIZACIÓN ,ACOMPAÑAMINETO NORMATIVO Y OPERATIVO_x000a__x000a_Observación: Se reasignó el radicado al usuario: Nicolas Potes Rengifo con la siguiente observación: PARA SU TRÁMITE"/>
    <s v="N/A"/>
    <s v="N/A"/>
    <s v="N/A"/>
    <s v="N/A"/>
    <s v="No cuenta con evidencia de respuesta"/>
  </r>
  <r>
    <x v="0"/>
    <x v="0"/>
    <x v="2"/>
    <s v="LAIZA  RODRIGUEZ"/>
    <x v="1"/>
    <x v="0"/>
    <s v="consulta - DERECHO DE PETICION"/>
    <s v="Jorge Enrique Restrepo Sanguino"/>
    <x v="0"/>
    <s v="Formulación, Actualización, Acompañamiento Normativo y Operativo"/>
    <x v="0"/>
    <n v="15"/>
    <s v="2024-114-001095-5"/>
    <d v="2024-04-01T00:00:00"/>
    <s v="N/A"/>
    <d v="2024-05-15T00:00:00"/>
    <d v="2024-05-15T00:00:00"/>
    <n v="31"/>
    <n v="32"/>
    <x v="0"/>
    <s v="Reasignar Radicado 2024-04-10 14:25:56_x000a_Usuario: Ronny Estiven Romero Velandia_x000a__x000a_Dependencia: FORMULACIÓN, ACTUALIZACIÓN ,ACOMPAÑAMINETO NORMATIVO Y OPERATIVO_x000a__x000a_Observación: Se reasignó el radicado al usuario: Jorge Enrique Sanguino Restrepo con la siguiente observación: PARA SU TRÁMITE"/>
    <s v="N/A"/>
    <s v="N/A"/>
    <s v="N/A"/>
    <s v="N/A"/>
    <s v="No cuenta con evidencia de respuesta"/>
  </r>
  <r>
    <x v="0"/>
    <x v="0"/>
    <x v="3"/>
    <s v="CUERPO DE BOMBEROS VOLUNTARIOS DE LIBANO  Henry Adonis Murillo López"/>
    <x v="0"/>
    <x v="2"/>
    <s v="Consulta Juridica"/>
    <s v="Jorge Enrique Restrepo Sanguino"/>
    <x v="0"/>
    <s v="Formulación, Actualización, Acompañamiento Normativo y Operativo"/>
    <x v="0"/>
    <n v="15"/>
    <s v="2024-114-001117-5"/>
    <d v="2024-04-01T00:00:00"/>
    <s v="N/A"/>
    <d v="2024-05-15T00:00:00"/>
    <d v="2024-05-15T00:00:00"/>
    <n v="31"/>
    <n v="32"/>
    <x v="0"/>
    <s v="Reasignar Radicado 2024-04-10 14:25:56_x000a_Usuario: Ronny Estiven Romero Velandia_x000a_Dependencia: FORMULACIÓN, ACTUALIZACIÓN, ACOMPAÑAMINETO NORMATIVO Y OPERATIVO_x000a_Observación: Se reasignó el radicado al usuario: Jorge Enrique Sanguino Restrepo con la siguiente observación: PARA SU TRÁMITE"/>
    <s v="N/A"/>
    <s v="N/A"/>
    <s v="N/A"/>
    <s v="N/A"/>
    <s v="No cuenta con evidencia de respuesta"/>
  </r>
  <r>
    <x v="0"/>
    <x v="0"/>
    <x v="4"/>
    <s v="COORDINACION EJECUTIVA DEPARTAMENTAL BOMBEROS BOLIVAR  sin información"/>
    <x v="0"/>
    <x v="0"/>
    <s v="Solicitud de copia de Circular 201920563521 de fecha 12 de diciembre del 2019."/>
    <s v="Andrea Bibiana Castañeda"/>
    <x v="0"/>
    <s v="Formulación, Actualización, Acompañamiento Normativo y Operativo"/>
    <x v="0"/>
    <n v="15"/>
    <s v="2024-114-001121-5"/>
    <d v="2024-04-01T00:00:00"/>
    <s v="N/A"/>
    <d v="2024-05-15T00:00:00"/>
    <d v="2024-05-15T00:00:00"/>
    <n v="31"/>
    <n v="32"/>
    <x v="0"/>
    <s v="Finalizar radicado 2024-05-27 18:46:50_x000a_Usuario: Andrea Bibiana Castañeda Durán_x000a__x000a_Dependencia: FORMULACIÓN, ACTUALIZACIÓN ,ACOMPAÑAMINETO NORMATIVO Y OPERATIVO_x000a__x000a_Observación: SE DIO RESPUESTA MEDIANTE CORREO ELECTRÓNICO EL DÍA 27/5/24"/>
    <s v="N/A"/>
    <s v="N/A"/>
    <s v="N/A"/>
    <s v="N/A"/>
    <s v="No cuenta con evidencia de envío por el correo electrónico."/>
  </r>
  <r>
    <x v="0"/>
    <x v="0"/>
    <x v="5"/>
    <s v="RICARDO  RUIZ MONROY"/>
    <x v="1"/>
    <x v="0"/>
    <s v="Derecho de petición_Solicitud de información"/>
    <s v="Jorge Enrique Restrepo Sanguino"/>
    <x v="0"/>
    <s v="Formulación, Actualización, Acompañamiento Normativo y Operativo"/>
    <x v="0"/>
    <n v="15"/>
    <s v="2024-114-001122-5"/>
    <d v="2024-04-01T00:00:00"/>
    <s v="N/A"/>
    <d v="2024-05-15T00:00:00"/>
    <d v="2024-05-15T00:00:00"/>
    <n v="31"/>
    <n v="32"/>
    <x v="0"/>
    <s v="Reasignar Radicado 2024-04-10 14:25:56_x000a_Usuario: Ronny Estiven Romero Velandia_x000a_Dependencia: FORMULACIÓN, ACTUALIZACIÓN, ACOMPAÑAMINETO NORMATIVO Y OPERATIVO_x000a_Observación: Se reasignó el radicado al usuario: Jorge Enrique Sanguino Restrepo con la siguiente observación: PARA SU TRÁMITE"/>
    <s v="N/A"/>
    <s v="N/A"/>
    <s v="N/A"/>
    <s v="N/A"/>
    <s v="No cuenta con evidencia de respuesta"/>
  </r>
  <r>
    <x v="0"/>
    <x v="0"/>
    <x v="5"/>
    <s v="Linda  Joan  Incignares  Rondón"/>
    <x v="1"/>
    <x v="3"/>
    <s v="DP. USO DE LISTA DE ELEGIBLES"/>
    <s v="Lina María Marín"/>
    <x v="1"/>
    <s v="Gestión de Talento Humano"/>
    <x v="0"/>
    <n v="15"/>
    <s v="2024-114-001158-5"/>
    <d v="2024-04-02T00:00:00"/>
    <s v="N/A"/>
    <d v="2024-05-15T00:00:00"/>
    <d v="2024-05-15T00:00:00"/>
    <n v="30"/>
    <n v="31"/>
    <x v="0"/>
    <s v="Reasignar Radicado 2024-04-09 16:40:49_x000a_Usuario: Rainer Narval Naranjo Charrasquiel_x000a__x000a_Dependencia: SUBDIRECCIÓN ADMINISTRATIVA Y FINANCIERA_x000a__x000a_Observación: Se reasignó el radicado al usuario: Lina Maria Marin Rodriguez con la siguiente observación: Se traslada orfeo al área de Gestión Talento Humano para su revisión y manejo."/>
    <s v="N/A"/>
    <s v="N/A"/>
    <s v="N/A"/>
    <s v="N/A"/>
    <s v="No cuenta con evidencia de respuesta"/>
  </r>
  <r>
    <x v="0"/>
    <x v="0"/>
    <x v="0"/>
    <s v="Jorge -- Ardila Pallares"/>
    <x v="1"/>
    <x v="2"/>
    <s v="DP para la respuesta a la solicitud y consulta del estado del radicado 20241140273552"/>
    <s v="Jorge Enrique Restrepo Sanguino"/>
    <x v="0"/>
    <s v="Formulación, Actualización, Acompañamiento Normativo y Operativo"/>
    <x v="0"/>
    <n v="15"/>
    <s v="2024-114-001160-5"/>
    <d v="2024-04-02T00:00:00"/>
    <s v="N/A"/>
    <d v="2024-05-15T00:00:00"/>
    <d v="2024-05-15T00:00:00"/>
    <n v="30"/>
    <n v="31"/>
    <x v="0"/>
    <s v="Reasignar Radicado 2024-04-10 14:25:56_x000a_Usuario: Ronny Estiven Romero Velandia_x000a__x000a_Dependencia: FORMULACIÓN, ACTUALIZACIÓN ,ACOMPAÑAMINETO NORMATIVO Y OPERATIVO_x000a__x000a_Observación: Se reasignó el radicado al usuario: Jorge Enrique Sanguino Restrepo con la siguiente observación: PARA SU TRÁMITE"/>
    <s v="N/A"/>
    <s v="N/A"/>
    <s v="N/A"/>
    <s v="N/A"/>
    <s v="No cuenta con evidencia de respuesta"/>
  </r>
  <r>
    <x v="0"/>
    <x v="0"/>
    <x v="1"/>
    <s v="LUZ AMPARO MONTOYA"/>
    <x v="1"/>
    <x v="0"/>
    <s v="QUEJA E IRREGULARIDAD CONTRA EL CUERPO DE BOMBEROS DEL MUNICIPIO DE SAN PEDRO VALLE POR FALTA DE PAGOS A LOS EMPLEADOS"/>
    <s v="Rúben Dario Rincón"/>
    <x v="0"/>
    <s v="Inspección, Vigilancia y Control"/>
    <x v="0"/>
    <n v="15"/>
    <s v="2024-114-001161-5"/>
    <d v="2024-04-02T00:00:00"/>
    <s v="N/A"/>
    <d v="2024-05-15T00:00:00"/>
    <d v="2024-05-15T00:00:00"/>
    <n v="30"/>
    <n v="31"/>
    <x v="0"/>
    <s v="Reasignar Radicado 2024-04-03 08:57:05_x000a_Usuario: Ronny Estiven Romero Velandia_x000a__x000a_Dependencia: FORMULACIÓN, ACTUALIZACIÓN ,ACOMPAÑAMINETO NORMATIVO Y OPERATIVO_x000a__x000a_Observación: Se reasignó el radicado al usuario: Rubén Darío Rincón Sanchez con la siguiente observación: PARA TRAMITAR"/>
    <s v="N/A"/>
    <s v="N/A"/>
    <s v="N/A"/>
    <s v="N/A"/>
    <s v="No cuenta con evidencia de respuesta"/>
  </r>
  <r>
    <x v="0"/>
    <x v="0"/>
    <x v="5"/>
    <s v="Anjhydalid  Ruales"/>
    <x v="1"/>
    <x v="3"/>
    <s v="Solicitud de Información"/>
    <s v="Lina María Marín"/>
    <x v="1"/>
    <s v="Gestión de Talento Humano"/>
    <x v="0"/>
    <n v="15"/>
    <s v="2024-114-001212-5"/>
    <d v="2024-04-03T00:00:00"/>
    <s v="N/A"/>
    <d v="2024-05-15T00:00:00"/>
    <d v="2024-05-15T00:00:00"/>
    <n v="29"/>
    <n v="30"/>
    <x v="0"/>
    <s v=" Reasignar Radicado 2024-04-10 09:41:12_x000a_Usuario: Rainer Narval Naranjo Charrasquiel_x000a__x000a_Dependencia: SUBDIRECCIÓN ADMINISTRATIVA Y FINANCIERA_x000a__x000a_Observación: Se reasignó el radicado al usuario: Lina Maria Marin Rodriguez con la siguiente observación: Se da traslado de Orfeo para su revisión y manejo"/>
    <s v="N/A"/>
    <s v="N/A"/>
    <s v="N/A"/>
    <s v="N/A"/>
    <s v="No cuenta con evidencia de respuesta"/>
  </r>
  <r>
    <x v="0"/>
    <x v="0"/>
    <x v="6"/>
    <s v="SARAY  -- --"/>
    <x v="0"/>
    <x v="1"/>
    <s v="SOS"/>
    <s v="Jorge Enrique Restrepo Sanguino"/>
    <x v="0"/>
    <s v="Formulación, Actualización, Acompañamiento Normativo y Operativo"/>
    <x v="0"/>
    <n v="15"/>
    <s v="2024-114-001248-5"/>
    <d v="2024-04-04T00:00:00"/>
    <s v="N/A"/>
    <d v="2024-05-15T00:00:00"/>
    <d v="2024-05-15T00:00:00"/>
    <n v="28"/>
    <n v="29"/>
    <x v="0"/>
    <s v="Reasignar Radicado 2024-04-10 14:25:56_x000a_Usuario: Ronny Estiven Romero Velandia_x000a__x000a_Dependencia: FORMULACIÓN, ACTUALIZACIÓN ,ACOMPAÑAMINETO NORMATIVO Y OPERATIVO_x000a__x000a_Observación: Se reasignó el radicado al usuario: Jorge Enrique Sanguino Restrepo con la siguiente observación: PARA SU TRÁMITE"/>
    <s v="N/A"/>
    <s v="N/A"/>
    <s v="N/A"/>
    <s v="N/A"/>
    <s v="No cuenta con evidencia de respuesta"/>
  </r>
  <r>
    <x v="0"/>
    <x v="0"/>
    <x v="7"/>
    <s v="JORGE OLMEDO VÁSQUEZ BONILLA.  -- --"/>
    <x v="1"/>
    <x v="1"/>
    <s v="Petición"/>
    <s v="Jorge Enrique Restrepo Sanguino"/>
    <x v="0"/>
    <s v="Formulación, Actualización, Acompañamiento Normativo y Operativo"/>
    <x v="0"/>
    <n v="15"/>
    <s v="2024-114-001249-5"/>
    <d v="2024-04-04T00:00:00"/>
    <s v="N/A"/>
    <d v="2024-05-15T00:00:00"/>
    <d v="2024-05-15T00:00:00"/>
    <n v="28"/>
    <n v="29"/>
    <x v="0"/>
    <s v="Reasignar Radicado 2024-04-10 14:25:56_x000a_Usuario: Ronny Estiven Romero Velandia_x000a__x000a_Dependencia: FORMULACIÓN, ACTUALIZACIÓN ,ACOMPAÑAMINETO NORMATIVO Y OPERATIVO_x000a__x000a_Observación: Se reasignó el radicado al usuario: Jorge Enrique Sanguino Restrepo con la siguiente observación: PARA SU TRÁMITE"/>
    <s v="N/A"/>
    <s v="N/A"/>
    <s v="N/A"/>
    <s v="N/A"/>
    <s v="No cuenta con evidencia de respuesta"/>
  </r>
  <r>
    <x v="0"/>
    <x v="0"/>
    <x v="0"/>
    <s v="CAJA SANTANDEREANA DE SUBSIDIO FAMILIAR   --"/>
    <x v="2"/>
    <x v="1"/>
    <s v="Reclamo por la no respuesta de la entidad en el municipio de Málaga Santander"/>
    <s v="Jorge Enrique Restrepo Sanguino"/>
    <x v="0"/>
    <s v="Formulación, Actualización, Acompañamiento Normativo y Operativo"/>
    <x v="0"/>
    <n v="15"/>
    <s v="2024-114-001251-5"/>
    <d v="2024-04-04T00:00:00"/>
    <s v="N/A"/>
    <d v="2024-05-15T00:00:00"/>
    <d v="2024-05-15T00:00:00"/>
    <n v="28"/>
    <n v="29"/>
    <x v="0"/>
    <s v="Reasignar Radicado 2024-04-10 19:22:23_x000a_Usuario: Ronny Estiven Romero Velandia_x000a__x000a_Dependencia: FORMULACIÓN, ACTUALIZACIÓN ,ACOMPAÑAMINETO NORMATIVO Y OPERATIVO_x000a__x000a_Observación: Se reasignó el radicado al usuario: Jorge Enrique Sanguino Restrepo con la siguiente observación: PARA SU TRÁMITE"/>
    <s v="N/A"/>
    <s v="N/A"/>
    <s v="N/A"/>
    <s v="N/A"/>
    <s v="No cuenta con evidencia de respuesta"/>
  </r>
  <r>
    <x v="0"/>
    <x v="0"/>
    <x v="0"/>
    <s v="FABIO  LARROTA LIZARAZO"/>
    <x v="2"/>
    <x v="1"/>
    <s v="derecho de peticion de documentos"/>
    <s v="Andrea Bibiana Castañeda"/>
    <x v="0"/>
    <s v="Formulación, Actualización, Acompañamiento Normativo y Operativo"/>
    <x v="0"/>
    <n v="15"/>
    <s v="2024-114-001253-5"/>
    <d v="2024-04-04T00:00:00"/>
    <s v="N/A"/>
    <d v="2024-05-15T00:00:00"/>
    <d v="2024-05-15T00:00:00"/>
    <n v="28"/>
    <n v="29"/>
    <x v="0"/>
    <s v="Reasignar Radicado 2024-04-10 14:34:15_x000a_Usuario: Ronny Estiven Romero Velandia_x000a__x000a_Dependencia: FORMULACIÓN, ACTUALIZACIÓN ,ACOMPAÑAMINETO NORMATIVO Y OPERATIVO_x000a__x000a_Observación: Se reasignó el radicado al usuario: Andrea Bibiana Castañeda Durán con la siguiente observación: PARA SU TRAMITE"/>
    <s v="N/A"/>
    <s v="N/A"/>
    <s v="N/A"/>
    <s v="N/A"/>
    <s v="No cuenta con evidencia de respuesta"/>
  </r>
  <r>
    <x v="0"/>
    <x v="0"/>
    <x v="8"/>
    <s v="ALCALDIA MUNICIPAL DE VILLACARO  --"/>
    <x v="3"/>
    <x v="4"/>
    <s v="Respuesta a Solicitud de Información Mediante Oficio Con RADICADO N°2024-06000-005281"/>
    <s v="Jorge Enrique Restrepo Sanguino"/>
    <x v="0"/>
    <s v="Formulación, Actualización, Acompañamiento Normativo y Operativo"/>
    <x v="0"/>
    <n v="15"/>
    <s v="2024-114-001270-5"/>
    <d v="2024-04-05T00:00:00"/>
    <s v="N/A"/>
    <d v="2024-05-15T00:00:00"/>
    <d v="2024-05-15T00:00:00"/>
    <n v="27"/>
    <n v="28"/>
    <x v="0"/>
    <s v="Reasignar Radicado 2024-04-10 14:24:27_x000a_Usuario: Ronny Estiven Romero Velandia_x000a__x000a_Dependencia: FORMULACIÓN, ACTUALIZACIÓN ,ACOMPAÑAMINETO NORMATIVO Y OPERATIVO_x000a__x000a_Observación: Se reasignó el radicado al usuario: Jorge Enrique Sanguino Restrepo con la siguiente observación: PARA TRAMITAR"/>
    <s v="N/A"/>
    <s v="N/A"/>
    <s v="N/A"/>
    <s v="N/A"/>
    <s v="No cuenta con evidencia de respuesta"/>
  </r>
  <r>
    <x v="0"/>
    <x v="0"/>
    <x v="1"/>
    <s v="anónimo anónimo"/>
    <x v="1"/>
    <x v="1"/>
    <s v="Falta de respuesta oportuna y apoyo a emergencia de salud"/>
    <s v="Rúben Dario Rincón"/>
    <x v="0"/>
    <s v="Inspección, Vigilancia y Control"/>
    <x v="0"/>
    <n v="15"/>
    <s v="2024-114-001272-5"/>
    <d v="2024-04-06T00:00:00"/>
    <s v="N/A"/>
    <d v="2024-05-15T00:00:00"/>
    <d v="2024-05-15T00:00:00"/>
    <n v="26"/>
    <n v="27"/>
    <x v="0"/>
    <s v="Reasignar Radicado 2024-04-18 08:59:43_x000a_Usuario: Nicolas Potes Rengifo_x000a__x000a_Dependencia: FORMULACIÓN, ACTUALIZACIÓN ,ACOMPAÑAMINETO NORMATIVO Y OPERATIVO_x000a__x000a_Observación: Se reasignó el radicado al usuario: Rubén Darío Rincón Sanchez con la siguiente observación: los presentes radicados se remite por ser peticiones de su competencia y conocimiento."/>
    <s v="N/A"/>
    <s v="N/A"/>
    <s v="N/A"/>
    <s v="N/A"/>
    <s v="No cuenta con evidencia de respuesta"/>
  </r>
  <r>
    <x v="0"/>
    <x v="0"/>
    <x v="9"/>
    <s v="anónimo anónimo"/>
    <x v="1"/>
    <x v="4"/>
    <s v="Denuncia cuerpo de bomberos de ovejas"/>
    <s v="Rúben Dario Rincón"/>
    <x v="0"/>
    <s v="Inspección, Vigilancia y Control"/>
    <x v="0"/>
    <n v="15"/>
    <s v="2024-114-001273-5"/>
    <d v="2024-04-06T00:00:00"/>
    <s v="N/A"/>
    <d v="2024-05-15T00:00:00"/>
    <d v="2024-05-15T00:00:00"/>
    <n v="26"/>
    <n v="27"/>
    <x v="0"/>
    <s v="Reasignar Radicado 2024-04-08 09:46:21_x000a_Usuario: Atención de Usuario al Ciudadano_x000a__x000a_Dependencia: GESTIÓN ATENCIÓN AL USUARIO_x000a__x000a_Observación: Se reasignó el radicado al usuario: Rubén Darío Rincón Sanchez con la siguiente observación: Para su información y fines pertinentes."/>
    <s v="N/A"/>
    <s v="N/A"/>
    <s v="N/A"/>
    <s v="N/A"/>
    <s v="No cuenta con evidencia de respuesta"/>
  </r>
  <r>
    <x v="0"/>
    <x v="0"/>
    <x v="1"/>
    <s v="HUBERT DE JESUS TORRES BEDOYA"/>
    <x v="1"/>
    <x v="0"/>
    <s v="REENVIO DENUNCIA Y SOLICITUD."/>
    <s v="Jorge Enrique Restrepo Sanguino"/>
    <x v="0"/>
    <s v="Formulación, Actualización, Acompañamiento Normativo y Operativo"/>
    <x v="0"/>
    <n v="15"/>
    <s v="2024-114-001286-5"/>
    <d v="2024-04-08T00:00:00"/>
    <s v="N/A"/>
    <d v="2024-05-15T00:00:00"/>
    <d v="2024-05-15T00:00:00"/>
    <n v="26"/>
    <n v="27"/>
    <x v="0"/>
    <s v="Reasignar Radicado 2024-04-10 14:24:27_x000a_Usuario: Ronny Estiven Romero Velandia_x000a__x000a_Dependencia: FORMULACIÓN, ACTUALIZACIÓN ,ACOMPAÑAMINETO NORMATIVO Y OPERATIVO_x000a__x000a_Observación: Se reasignó el radicado al usuario: Jorge Enrique Sanguino Restrepo con la siguiente observación: PARA TRAMITAR"/>
    <s v="N/A"/>
    <s v="N/A"/>
    <s v="N/A"/>
    <s v="N/A"/>
    <s v="No cuenta con evidencia de respuesta"/>
  </r>
  <r>
    <x v="0"/>
    <x v="0"/>
    <x v="5"/>
    <s v="AERONAUTICA CIVIL FRANKLIN --"/>
    <x v="0"/>
    <x v="1"/>
    <s v="Public Lawsuit Aganist Aerocivil  Colombian Airports In Danger"/>
    <s v="Jorge Enrique Restrepo Sanguino"/>
    <x v="0"/>
    <s v="Formulación, Actualización, Acompañamiento Normativo y Operativo"/>
    <x v="0"/>
    <n v="15"/>
    <s v="2024-114-001301-5"/>
    <d v="2024-04-08T00:00:00"/>
    <s v="N/A"/>
    <d v="2024-05-15T00:00:00"/>
    <d v="2024-05-15T00:00:00"/>
    <n v="26"/>
    <n v="27"/>
    <x v="0"/>
    <s v="Reasignar Radicado 2024-04-10 14:24:27_x000a_Usuario: Ronny Estiven Romero Velandia_x000a__x000a_Dependencia: FORMULACIÓN, ACTUALIZACIÓN ,ACOMPAÑAMINETO NORMATIVO Y OPERATIVO_x000a__x000a_Observación: Se reasignó el radicado al usuario: Jorge Enrique Sanguino Restrepo con la siguiente observación: PARA TRAMITAR"/>
    <s v="N/A"/>
    <s v="N/A"/>
    <s v="N/A"/>
    <s v="N/A"/>
    <s v="No cuenta con evidencia de respuesta"/>
  </r>
  <r>
    <x v="0"/>
    <x v="0"/>
    <x v="1"/>
    <s v="Nur Maria  Castro  Aguirre"/>
    <x v="0"/>
    <x v="0"/>
    <s v="Requerimiento"/>
    <s v="Jorge Enrique Restrepo Sanguino"/>
    <x v="0"/>
    <s v="Formulación, Actualización, Acompañamiento Normativo y Operativo"/>
    <x v="0"/>
    <n v="15"/>
    <s v="2024-114-001319-5"/>
    <d v="2024-04-09T00:00:00"/>
    <s v="N/A"/>
    <d v="2024-05-15T00:00:00"/>
    <d v="2024-05-15T00:00:00"/>
    <n v="25"/>
    <n v="26"/>
    <x v="0"/>
    <s v="Reasignar Radicado 2024-04-10 14:24:27_x000a_Usuario: Ronny Estiven Romero Velandia_x000a__x000a_Dependencia: FORMULACIÓN, ACTUALIZACIÓN ,ACOMPAÑAMINETO NORMATIVO Y OPERATIVO_x000a__x000a_Observación: Se reasignó el radicado al usuario: Jorge Enrique Sanguino Restrepo con la siguiente observación: PARA TRAMITAR"/>
    <s v="N/A"/>
    <s v="N/A"/>
    <s v="N/A"/>
    <s v="N/A"/>
    <s v="No cuenta con evidencia de respuesta"/>
  </r>
  <r>
    <x v="0"/>
    <x v="0"/>
    <x v="0"/>
    <s v="INSPECCION DE POLICIA  --"/>
    <x v="4"/>
    <x v="1"/>
    <s v="SOLICITUD INFORMACION PERSONERIA JURIDICA CUERPO DE BOMBEROS BARBOSA SANTANDER"/>
    <s v="Jorge Enrique Restrepo Sanguino"/>
    <x v="0"/>
    <s v="Formulación, Actualización, Acompañamiento Normativo y Operativo"/>
    <x v="0"/>
    <n v="15"/>
    <s v="2024-114-001326-5"/>
    <d v="2024-04-09T00:00:00"/>
    <s v="N/A"/>
    <d v="2024-05-15T00:00:00"/>
    <d v="2024-05-15T00:00:00"/>
    <n v="25"/>
    <n v="26"/>
    <x v="0"/>
    <s v="Reasignar Radicado 2024-04-10 14:24:27_x000a_Usuario: Ronny Estiven Romero Velandia_x000a__x000a_Dependencia: FORMULACIÓN, ACTUALIZACIÓN ,ACOMPAÑAMINETO NORMATIVO Y OPERATIVO_x000a__x000a_Observación: Se reasignó el radicado al usuario: Jorge Enrique Sanguino Restrepo con la siguiente observación: PARA TRAMITAR"/>
    <s v="N/A"/>
    <s v="N/A"/>
    <s v="N/A"/>
    <s v="N/A"/>
    <s v="No cuenta con evidencia de respuesta"/>
  </r>
  <r>
    <x v="0"/>
    <x v="0"/>
    <x v="10"/>
    <s v="ALCALDIA  COMBITA"/>
    <x v="3"/>
    <x v="1"/>
    <s v="DOCUME NTOS MUNICIPIO DE CÓMBITA"/>
    <s v="Jonathan Prieto"/>
    <x v="0"/>
    <s v="Fortalecimiento Bomberil"/>
    <x v="0"/>
    <n v="15"/>
    <s v="2024-114-001330-5"/>
    <d v="2024-04-09T00:00:00"/>
    <s v="N/A"/>
    <d v="2024-05-15T00:00:00"/>
    <d v="2024-05-15T00:00:00"/>
    <n v="25"/>
    <n v="26"/>
    <x v="0"/>
    <s v="Reasignar Radicado 2024-04-09 16:41:25_x000a_Usuario: Andrés Fernando Muñoz Cabrera_x000a__x000a_Dependencia: FORTALECIMIENTO BOMBERIL PARA LA RESPUESTA_x000a__x000a_Observación: Se reasignó el radicado al usuario: Jonathan Prieto con la siguiente observación: Se reasigna por competencia a Jhonatan Prieto, al ser proyecto del proceso de Infraestructura, el día 09/04/2024"/>
    <s v="N/A"/>
    <s v="N/A"/>
    <s v="N/A"/>
    <s v="N/A"/>
    <s v="No cuenta con evidencia de respuesta"/>
  </r>
  <r>
    <x v="0"/>
    <x v="0"/>
    <x v="11"/>
    <s v="BENEMERITO CUERPO DE BOMBEROS VOLUNTARIOS DE SAN JUAN DE PASTO  sin información educacion@bomberospasto.com"/>
    <x v="0"/>
    <x v="4"/>
    <s v="Solicitud apoyo vehículo cisterna"/>
    <s v="Nicolas Potes"/>
    <x v="0"/>
    <s v="Formulación, Actualización, Acompañamiento Normativo y Operativo"/>
    <x v="0"/>
    <n v="15"/>
    <s v="2024-114-001348-5"/>
    <d v="2024-04-10T00:00:00"/>
    <s v="N/A"/>
    <d v="2024-05-15T00:00:00"/>
    <d v="2024-05-15T00:00:00"/>
    <n v="24"/>
    <n v="25"/>
    <x v="0"/>
    <s v="Reasignar Radicado 2024-05-14 15:31:57_x000a_Usuario: Ronny Estiven Romero Velandia_x000a__x000a_Dependencia: FORMULACIÓN, ACTUALIZACIÓN ,ACOMPAÑAMINETO NORMATIVO Y OPERATIVO_x000a__x000a_Observación: Se reasignó el radicado al usuario: Nicolas Potes Rengifo con la siguiente observación: PARA SU TR"/>
    <s v="N/A"/>
    <s v="N/A"/>
    <s v="N/A"/>
    <s v="N/A"/>
    <s v="No cuenta con evidencia de respuesta"/>
  </r>
  <r>
    <x v="0"/>
    <x v="0"/>
    <x v="0"/>
    <s v="ALCALDIA MUNICIPAL DE TONA  --"/>
    <x v="3"/>
    <x v="0"/>
    <s v="INFORMACION CONVENIO DE BOMBEROS"/>
    <s v="Jorge Enrique Restrepo Sanguino"/>
    <x v="0"/>
    <s v="Formulación, Actualización, Acompañamiento Normativo y Operativo"/>
    <x v="0"/>
    <n v="15"/>
    <s v="2024-114-001351-5"/>
    <d v="2024-04-10T00:00:00"/>
    <s v="N/A"/>
    <d v="2024-05-15T00:00:00"/>
    <d v="2024-05-15T00:00:00"/>
    <n v="24"/>
    <n v="25"/>
    <x v="0"/>
    <s v="Reasignar Radicado 2024-04-10 14:24:27_x000a_Usuario: Ronny Estiven Romero Velandia_x000a__x000a_Dependencia: FORMULACIÓN, ACTUALIZACIÓN ,ACOMPAÑAMINETO NORMATIVO Y OPERATIVO_x000a__x000a_Observación: Se reasignó el radicado al usuario: Jorge Enrique Sanguino Restrepo con la siguiente observación: PARA TRAMITAR"/>
    <s v="N/A"/>
    <s v="N/A"/>
    <s v="N/A"/>
    <s v="N/A"/>
    <s v="No cuenta con evidencia de respuesta"/>
  </r>
  <r>
    <x v="0"/>
    <x v="0"/>
    <x v="4"/>
    <s v="UNGRD  -- --"/>
    <x v="4"/>
    <x v="1"/>
    <s v="Remisión Solicitud Ticket Nº GSC-2024-117890- ATENCIÓN AL CIUDADANO - UNGRD"/>
    <s v="Jorge Enrique Restrepo Sanguino"/>
    <x v="0"/>
    <s v="Formulación, Actualización, Acompañamiento Normativo y Operativo"/>
    <x v="0"/>
    <n v="15"/>
    <s v="2024-114-001353-5"/>
    <d v="2024-04-10T00:00:00"/>
    <s v="N/A"/>
    <d v="2024-05-15T00:00:00"/>
    <d v="2024-05-15T00:00:00"/>
    <n v="24"/>
    <n v="25"/>
    <x v="0"/>
    <s v="Reasignar Radicado 2024-04-10 19:22:23_x000a_Usuario: Ronny Estiven Romero Velandia_x000a__x000a_Dependencia: FORMULACIÓN, ACTUALIZACIÓN ,ACOMPAÑAMINETO NORMATIVO Y OPERATIVO_x000a__x000a_Observación: Se reasignó el radicado al usuario: Jorge Enrique Sanguino Restrepo con la siguiente observación: PARA SU TRÁMITE"/>
    <s v="N/A"/>
    <s v="N/A"/>
    <s v="N/A"/>
    <s v="N/A"/>
    <s v="No cuenta con evidencia de respuesta"/>
  </r>
  <r>
    <x v="0"/>
    <x v="0"/>
    <x v="8"/>
    <s v="ALCALDÍA MUNICIPAL DE VILLA DEL ROSARIO  Subsecretaria de Hábitat Medio Ambiente y Gestión del Riesgo habitatambientegestiondelriesgo@villarosario.gov.co"/>
    <x v="3"/>
    <x v="0"/>
    <s v="RE: Remisión circular: 20242110102391"/>
    <s v="Jorge Enrique Restrepo Sanguino"/>
    <x v="0"/>
    <s v="Formulación, Actualización, Acompañamiento Normativo y Operativo"/>
    <x v="0"/>
    <n v="15"/>
    <s v="2024-114-000015-2"/>
    <d v="2024-04-11T00:00:00"/>
    <s v="N/A"/>
    <d v="2024-05-15T00:00:00"/>
    <d v="2024-05-15T00:00:00"/>
    <n v="23"/>
    <n v="24"/>
    <x v="0"/>
    <s v="Reasignar Radicado 2024-04-12 14:53:53_x000a_Usuario: Ronny Estiven Romero Velandia_x000a__x000a_Dependencia: FORMULACIÓN, ACTUALIZACIÓN ,ACOMPAÑAMINETO NORMATIVO Y OPERATIVO_x000a__x000a_Observación: Se reasignó el radicado al usuario: Jorge Enrique Sanguino Restrepo con la siguiente observación: TRAMITAR"/>
    <s v="N/A"/>
    <s v="N/A"/>
    <s v="N/A"/>
    <s v="N/A"/>
    <s v="No cuenta con evidencia de respuesta"/>
  </r>
  <r>
    <x v="0"/>
    <x v="0"/>
    <x v="0"/>
    <s v="ALCALDIA MUNICIPAL DE VELEZ  --"/>
    <x v="3"/>
    <x v="1"/>
    <s v="INTERVENCIÓN MINISTERIO PUBLICO"/>
    <s v="Andrea Bibiana Castañeda"/>
    <x v="0"/>
    <s v="Formulación, Actualización, Acompañamiento Normativo y Operativo"/>
    <x v="0"/>
    <n v="15"/>
    <s v="2024-114-001366-5"/>
    <d v="2024-04-11T00:00:00"/>
    <s v="2024-211-000557-1"/>
    <d v="2024-05-28T00:00:00"/>
    <d v="2024-05-28T00:00:00"/>
    <n v="32"/>
    <n v="33"/>
    <x v="0"/>
    <s v="En proceso de firma física 2024-05-28 11:11:19_x000a_Usuario: Andrea Bibiana Castañeda Durán_x000a__x000a_Dependencia: FORMULACIÓN, ACTUALIZACIÓN ,ACOMPAÑAMINETO NORMATIVO Y OPERATIVO_x000a__x000a_Observación: El inicia proceso de firma física para el documento 2024-114-001366-5 TRASLADO GOBERNACION SANTANDER PERSONERIA CBV BARBOSA"/>
    <d v="2024-05-28T11:11:19"/>
    <s v="PDF"/>
    <s v="N/A"/>
    <s v="N/A"/>
    <s v="Documento sin firma y No cuenta con evidencia de envío"/>
  </r>
  <r>
    <x v="0"/>
    <x v="0"/>
    <x v="5"/>
    <s v="ALCALDIA MUNICIPAL DE GACHALA  --"/>
    <x v="3"/>
    <x v="1"/>
    <s v="Solicitud de seguimiento al cuerpo de bomberos de Gachalá."/>
    <s v="Jorge Enrique Restrepo Sanguino"/>
    <x v="0"/>
    <s v="Formulación, Actualización, Acompañamiento Normativo y Operativo"/>
    <x v="0"/>
    <n v="15"/>
    <s v="2024-114-001367-5"/>
    <d v="2024-04-11T00:00:00"/>
    <s v="N/A"/>
    <d v="2024-05-15T00:00:00"/>
    <d v="2024-05-15T00:00:00"/>
    <n v="23"/>
    <n v="24"/>
    <x v="0"/>
    <s v="Reasignar Radicado 2024-04-12 14:53:53_x000a_Usuario: Ronny Estiven Romero Velandia_x000a__x000a_Dependencia: FORMULACIÓN, ACTUALIZACIÓN ,ACOMPAÑAMINETO NORMATIVO Y OPERATIVO_x000a__x000a_Observación: Se reasignó el radicado al usuario: Jorge Enrique Sanguino Restrepo con la siguiente observación: TRAMITAR"/>
    <s v="N/A"/>
    <s v="N/A"/>
    <s v="N/A"/>
    <s v="N/A"/>
    <s v="No cuenta con evidencia de respuesta"/>
  </r>
  <r>
    <x v="0"/>
    <x v="0"/>
    <x v="12"/>
    <s v="GOBERNACIÓN DE CESAR  sin información"/>
    <x v="3"/>
    <x v="0"/>
    <s v="Solicitud de Concepto Jurídico."/>
    <s v="Jorge Enrique Restrepo Sanguino"/>
    <x v="0"/>
    <s v="Formulación, Actualización, Acompañamiento Normativo y Operativo"/>
    <x v="0"/>
    <n v="15"/>
    <s v="2024-114-001370-5"/>
    <d v="2024-04-11T00:00:00"/>
    <s v="N/A"/>
    <d v="2024-05-15T00:00:00"/>
    <d v="2024-05-15T00:00:00"/>
    <n v="23"/>
    <n v="24"/>
    <x v="0"/>
    <s v="Reasignar Radicado 2024-04-12 14:53:52_x000a_Usuario: Ronny Estiven Romero Velandia_x000a__x000a_Dependencia: FORMULACIÓN, ACTUALIZACIÓN ,ACOMPAÑAMINETO NORMATIVO Y OPERATIVO_x000a__x000a_Observación: Se reasignó el radicado al usuario: Jorge Enrique Sanguino Restrepo con la siguiente observación: TRAMITAR"/>
    <s v="N/A"/>
    <s v="N/A"/>
    <s v="N/A"/>
    <s v="N/A"/>
    <s v="No cuenta con evidencia de respuesta"/>
  </r>
  <r>
    <x v="0"/>
    <x v="0"/>
    <x v="10"/>
    <s v="ALCALDIA MUNICIPAL DE SUTAMARCHAN  --"/>
    <x v="3"/>
    <x v="1"/>
    <s v="Fwd: OFICIO: Respuesta a Circular con Radicado DNBC No. *20242110102411*"/>
    <s v="Jorge Enrique Restrepo Sanguino"/>
    <x v="0"/>
    <s v="Formulación, Actualización, Acompañamiento Normativo y Operativo"/>
    <x v="0"/>
    <n v="15"/>
    <s v="2024-114-000035-2"/>
    <d v="2024-04-12T00:00:00"/>
    <s v="N/A"/>
    <d v="2024-05-15T00:00:00"/>
    <d v="2024-05-15T00:00:00"/>
    <n v="22"/>
    <n v="23"/>
    <x v="0"/>
    <s v="Reasignar Radicado 2024-04-12 14:53:52_x000a_Usuario: Ronny Estiven Romero Velandia_x000a__x000a_Dependencia: FORMULACIÓN, ACTUALIZACIÓN ,ACOMPAÑAMINETO NORMATIVO Y OPERATIVO_x000a__x000a_Observación: Se reasignó el radicado al usuario: Jorge Enrique Sanguino Restrepo con la siguiente observación: TRAMITAR"/>
    <s v="N/A"/>
    <s v="N/A"/>
    <s v="N/A"/>
    <s v="N/A"/>
    <s v="No cuenta con evidencia de respuesta"/>
  </r>
  <r>
    <x v="0"/>
    <x v="0"/>
    <x v="5"/>
    <s v="nestor  alexander  becerra pacheco"/>
    <x v="1"/>
    <x v="3"/>
    <s v="Solicitud de información sobre la fecha de nombramiento en período de prueba"/>
    <s v="Juan Carlos Fontalvo"/>
    <x v="2"/>
    <s v="Dirección General"/>
    <x v="0"/>
    <n v="15"/>
    <s v="2024-114-001384-5"/>
    <d v="2024-04-12T00:00:00"/>
    <s v="N/A"/>
    <d v="2024-05-15T00:00:00"/>
    <d v="2024-05-15T00:00:00"/>
    <n v="22"/>
    <n v="23"/>
    <x v="0"/>
    <s v="Reasignar Radicado 2024-04-15 15:13:03_x000a_Usuario: Lina Maria Marin Rodriguez_x000a__x000a_Dependencia: GESTIÓN TALENTO HUMANO_x000a__x000a_Observación: Se reasignó el radicado al usuario: Juan Carlos Fontalvo Vera con la siguiente observación: Le remito para su conocimiento y fines pertinentes tramite. Proceso de concurso de meritos"/>
    <s v="N/A"/>
    <s v="N/A"/>
    <s v="N/A"/>
    <s v="N/A"/>
    <s v="No cuenta con evidencia de respuesta"/>
  </r>
  <r>
    <x v="0"/>
    <x v="0"/>
    <x v="5"/>
    <s v="nestor  alexander  becerra pacheco"/>
    <x v="1"/>
    <x v="3"/>
    <s v="solicitud bomberos"/>
    <s v="Juan Carlos Fontalvo"/>
    <x v="2"/>
    <s v="Dirección General"/>
    <x v="0"/>
    <n v="15"/>
    <s v="2024-114-000038-2"/>
    <d v="2024-04-12T00:00:00"/>
    <s v="N/A"/>
    <d v="2024-05-15T00:00:00"/>
    <d v="2024-05-15T00:00:00"/>
    <n v="22"/>
    <n v="23"/>
    <x v="0"/>
    <s v="Reasignar Radicado 2024-04-15 15:14:27_x000a_Usuario: Lina Maria Marin Rodriguez_x000a__x000a_Dependencia: GESTIÓN TALENTO HUMANO_x000a__x000a_Observación: Se reasignó el radicado al usuario: Juan Carlos Fontalvo Vera con la siguiente observación: Le remito para su conocimiento y fines pertinentes tramite. Proceso de concurso de méritos"/>
    <s v="N/A"/>
    <s v="N/A"/>
    <s v="N/A"/>
    <s v="N/A"/>
    <s v="No cuenta con evidencia de respuesta"/>
  </r>
  <r>
    <x v="0"/>
    <x v="0"/>
    <x v="13"/>
    <s v="anónimo anónimo"/>
    <x v="1"/>
    <x v="1"/>
    <s v="Denuncia por malos manejos en el cuerpo de bomberos voluntarios del municipio de Barbosa - Antioquia."/>
    <s v="Nicolas Potes"/>
    <x v="0"/>
    <s v="Formulación, Actualización, Acompañamiento Normativo y Operativo"/>
    <x v="0"/>
    <n v="15"/>
    <s v="2024-114-001391-5"/>
    <d v="2024-04-14T00:00:00"/>
    <s v="N/A"/>
    <d v="2024-05-15T00:00:00"/>
    <d v="2024-05-15T00:00:00"/>
    <n v="21"/>
    <n v="22"/>
    <x v="0"/>
    <s v="Reasignar Radicado 2024-05-14 15:31:57_x000a_Usuario: Ronny Estiven Romero Velandia_x000a__x000a_Dependencia: FORMULACIÓN, ACTUALIZACIÓN ,ACOMPAÑAMINETO NORMATIVO Y OPERATIVO_x000a__x000a_Observación: Se reasignó el radicado al usuario: Nicolas Potes Rengifo con la siguiente observación: PARA SU TRÁMITE"/>
    <s v="N/A"/>
    <s v="N/A"/>
    <s v="N/A"/>
    <s v="N/A"/>
    <s v="No cuenta con evidencia de respuesta"/>
  </r>
  <r>
    <x v="0"/>
    <x v="0"/>
    <x v="14"/>
    <s v="CUERPO DE BOMBEROS VOLUNTARIOS DE SABANAGRANDE  ---"/>
    <x v="0"/>
    <x v="3"/>
    <s v="SOLICITUD DE CARNET BOMBERO ADRIAN DAVID PEREZ TORRES"/>
    <s v="Edwin Zamora Oyola"/>
    <x v="1"/>
    <s v="Tecnologia e Informatica"/>
    <x v="0"/>
    <n v="15"/>
    <s v="2024-114-001393-5"/>
    <d v="2024-04-15T00:00:00"/>
    <s v="N/A"/>
    <d v="2024-05-15T00:00:00"/>
    <d v="2024-05-15T00:00:00"/>
    <n v="21"/>
    <n v="22"/>
    <x v="0"/>
    <s v="Reasignar Radicado 2024-04-15 10:55:51_x000a_Usuario: Director General_x000a__x000a_Dependencia: DIRECCION GENERAL_x000a__x000a_Observación: Se reasignó el radicado al usuario: Edwin Alfonso Zamora Oyola con la siguiente observación: POR SER DE SU COMPETENCIA"/>
    <s v="N/A"/>
    <s v="N/A"/>
    <s v="N/A"/>
    <s v="N/A"/>
    <s v="No cuenta con evidencia de respuesta"/>
  </r>
  <r>
    <x v="0"/>
    <x v="0"/>
    <x v="13"/>
    <s v="anónimo anónimo"/>
    <x v="0"/>
    <x v="1"/>
    <s v="irregularidades dentro de cuerpo de bomberos"/>
    <s v="Nicolas Potes"/>
    <x v="0"/>
    <s v="Formulación, Actualización, Acompañamiento Normativo y Operativo"/>
    <x v="0"/>
    <n v="15"/>
    <s v="2024-114-001399-5"/>
    <d v="2024-04-15T00:00:00"/>
    <s v="N/A"/>
    <d v="2024-05-15T00:00:00"/>
    <d v="2024-05-15T00:00:00"/>
    <n v="21"/>
    <n v="22"/>
    <x v="0"/>
    <s v="Reasignar Radicado 2024-05-14 15:31:02_x000a_Usuario: Ronny Estiven Romero Velandia_x000a__x000a_Dependencia: FORMULACIÓN, ACTUALIZACIÓN ,ACOMPAÑAMINETO NORMATIVO Y OPERATIVO_x000a__x000a_Observación: Se reasignó el radicado al usuario: Nicolas Potes Rengifo con la siguiente observación: PARA SU TRÁMITE"/>
    <s v="N/A"/>
    <s v="N/A"/>
    <s v="N/A"/>
    <s v="N/A"/>
    <s v="No cuenta con evidencia de respuesta"/>
  </r>
  <r>
    <x v="0"/>
    <x v="0"/>
    <x v="5"/>
    <s v="Angelica Xiomara -- --"/>
    <x v="1"/>
    <x v="3"/>
    <s v="Solicitud protección de mujer cabeza de familia en el marco del denominado “retén social”"/>
    <s v="Lina María Marin"/>
    <x v="1"/>
    <s v="Gestión de Talento Humano"/>
    <x v="0"/>
    <n v="15"/>
    <s v="2024-114-001403-5"/>
    <d v="2024-04-16T00:00:00"/>
    <s v="N/A"/>
    <d v="2024-05-15T00:00:00"/>
    <d v="2024-05-15T00:00:00"/>
    <n v="20"/>
    <n v="21"/>
    <x v="0"/>
    <s v="Reasignar Radicado 2024-04-16 16:22:03_x000a_Usuario: Juan Carlos Fontalvo Vera_x000a__x000a_Dependencia: DIRECCION GENERAL_x000a__x000a_Observación: Se reasignó el radicado al usuario: Lina Maria Marin Rodriguez con la siguiente observación: Agradezco la atención al trámite asignado, para proyección de respuesta. para su conocimiento y fines pertinentes."/>
    <s v="N/A"/>
    <s v="N/A"/>
    <s v="N/A"/>
    <s v="N/A"/>
    <s v="No cuenta con evidencia de respuesta"/>
  </r>
  <r>
    <x v="0"/>
    <x v="0"/>
    <x v="5"/>
    <s v="MINISTERIO DE SALUD  sin información"/>
    <x v="4"/>
    <x v="4"/>
    <s v="Radicado No. 202417000746951 Ministerio de Salud y Protección"/>
    <s v="Juan Carlos Fontalvo"/>
    <x v="2"/>
    <s v="Dirección General"/>
    <x v="0"/>
    <n v="15"/>
    <s v="2024-114-001405-5"/>
    <d v="2024-04-16T00:00:00"/>
    <s v="N/A"/>
    <d v="2024-05-15T00:00:00"/>
    <d v="2024-05-15T00:00:00"/>
    <n v="20"/>
    <n v="21"/>
    <x v="0"/>
    <s v="Reasignar Radicado 2024-04-16 12:16:39_x000a_Usuario: PROSPERO ANTONIO CARBONELL TANGARIFE_x000a__x000a_Dependencia: GESTIÓN JURÍDICA_x000a__x000a_Observación: Se reasignó el radicado al usuario: Juan Carlos Fontalvo Vera con la siguiente observación: Por tratarse de un asunto de su competencia, se remite a la señora Directora."/>
    <s v="N/A"/>
    <s v="N/A"/>
    <s v="N/A"/>
    <s v="N/A"/>
    <s v="No cuenta con evidencia de respuesta"/>
  </r>
  <r>
    <x v="0"/>
    <x v="0"/>
    <x v="1"/>
    <s v="ALVARO   CAICEDO SALDARRIAGA"/>
    <x v="1"/>
    <x v="2"/>
    <s v="PETICIÓN"/>
    <s v="Jorge Enrique Restrepo Sanguino"/>
    <x v="0"/>
    <s v="Formulación, Actualización, Acompañamiento Normativo y Operativo"/>
    <x v="0"/>
    <n v="15"/>
    <s v="2024-114-001410-5"/>
    <d v="2024-04-16T00:00:00"/>
    <s v="N/A"/>
    <d v="2024-05-15T00:00:00"/>
    <d v="2024-05-15T00:00:00"/>
    <n v="20"/>
    <n v="21"/>
    <x v="0"/>
    <s v="Reasignar Radicado 2024-05-14 15:29:47_x000a_Usuario: Ronny Estiven Romero Velandia_x000a__x000a_Dependencia: FORMULACIÓN, ACTUALIZACIÓN ,ACOMPAÑAMINETO NORMATIVO Y OPERATIVO_x000a__x000a_Observación: Se reasignó el radicado al usuario: Jorge Enrique Restrepo Sanguino con la siguiente observación: PARA SU TRÁMITE"/>
    <s v="N/A"/>
    <s v="N/A"/>
    <s v="N/A"/>
    <s v="N/A"/>
    <s v="No cuenta con evidencia de respuesta"/>
  </r>
  <r>
    <x v="0"/>
    <x v="0"/>
    <x v="11"/>
    <s v="UNGRD  -- --"/>
    <x v="4"/>
    <x v="5"/>
    <s v="Remisión Solicitud Ticket N°GSC-2023-119035 - ATENCIÓN AL CIUDADANO UNGRD"/>
    <s v="Luis Alberto Valencia "/>
    <x v="0"/>
    <s v="Coordinación Operativa"/>
    <x v="0"/>
    <n v="15"/>
    <s v="2024-114-001414-5"/>
    <d v="2024-04-17T00:00:00"/>
    <s v="N/A"/>
    <d v="2024-05-15T00:00:00"/>
    <d v="2024-05-15T00:00:00"/>
    <n v="19"/>
    <n v="20"/>
    <x v="0"/>
    <s v="Reasignar Radicado 2024-04-17 09:56:10_x000a_Usuario: Director General_x000a__x000a_Dependencia: DIRECCION GENERAL_x000a__x000a_Observación: Se reasignó el radicado al usuario: Luis Alberto Valencia Pulido con la siguiente observación: por se de su competencia"/>
    <s v="N/A"/>
    <s v="N/A"/>
    <s v="N/A"/>
    <s v="N/A"/>
    <s v="No cuenta con evidencia de respuesta"/>
  </r>
  <r>
    <x v="0"/>
    <x v="0"/>
    <x v="5"/>
    <s v="JULIAN  PARRA"/>
    <x v="1"/>
    <x v="1"/>
    <s v="Solicitud"/>
    <s v="Orlando Murillo"/>
    <x v="0"/>
    <s v="Inspección, Vigilancia y Control"/>
    <x v="0"/>
    <n v="15"/>
    <s v="2024-114-001416-5"/>
    <d v="2024-04-17T00:00:00"/>
    <s v="N/A"/>
    <d v="2024-05-15T00:00:00"/>
    <d v="2024-05-15T00:00:00"/>
    <n v="19"/>
    <n v="20"/>
    <x v="0"/>
    <s v="Reasignar Radicado 2024-04-23 10:46:36_x000a_Usuario: Rubén Darío Rincón Sanchez_x000a__x000a_Dependencia: INSPECCIÓN, VIGILANCIA Y CONTROL_x000a__x000a_Observación: Se reasignó el radicado al usuario: Orlando Murillo Lopez con la siguiente observación: Cordial saludo mi Capitán Murillo: por favor dar respuesta a peticionario."/>
    <s v="N/A"/>
    <s v="N/A"/>
    <s v="N/A"/>
    <s v="N/A"/>
    <s v="No cuenta con evidencia de respuesta"/>
  </r>
  <r>
    <x v="0"/>
    <x v="0"/>
    <x v="0"/>
    <s v="sergio giovanny soto uribe"/>
    <x v="1"/>
    <x v="0"/>
    <s v="PETICION-SOLICITUD DE COPIAS"/>
    <s v="Luis Alberto Valencia "/>
    <x v="0"/>
    <s v="Coordinación Operativa"/>
    <x v="0"/>
    <n v="15"/>
    <s v="2024-114-001424-5"/>
    <d v="2024-04-18T00:00:00"/>
    <s v="N/A"/>
    <d v="2024-05-15T00:00:00"/>
    <d v="2024-05-15T00:00:00"/>
    <n v="18"/>
    <n v="19"/>
    <x v="0"/>
    <s v="Reasignar Radicado 2024-04-18 12:15:00_x000a_Usuario: Atención de Usuario al Ciudadano_x000a__x000a_Dependencia: GESTIÓN ATENCIÓN AL USUARIO_x000a__x000a_Observación: Se reasignó el radicado al usuario: Luis Alberto Valencia Pulido con la siguiente observación: DUPLICADO"/>
    <s v="N/A"/>
    <s v="N/A"/>
    <s v="N/A"/>
    <s v="N/A"/>
    <s v="No cuenta con evidencia de respuesta"/>
  </r>
  <r>
    <x v="0"/>
    <x v="0"/>
    <x v="0"/>
    <s v="sergio giovanny soto uribe"/>
    <x v="1"/>
    <x v="0"/>
    <s v="PETICION-SOLICITUD DE COPIAS"/>
    <s v="Orlando Murillo"/>
    <x v="0"/>
    <s v="Inspección, Vigilancia y Control"/>
    <x v="0"/>
    <n v="15"/>
    <s v="2024-114-001426-5"/>
    <d v="2024-04-18T00:00:00"/>
    <s v="N/A"/>
    <d v="2024-05-15T00:00:00"/>
    <d v="2024-05-15T00:00:00"/>
    <n v="18"/>
    <n v="19"/>
    <x v="0"/>
    <s v="Reasignar Radicado 2024-04-23 08:42:50_x000a_Usuario: Rubén Darío Rincón Sanchez_x000a__x000a_Dependencia: INSPECCIÓN, VIGILANCIA Y CONTROL_x000a__x000a_Observación: Se reasignó el radicado al usuario: Orlando Murillo Lopez con la siguiente observación: Cordial saludo Mi capitán Murillo, para dar respuesta a nuestro peticionario"/>
    <s v="N/A"/>
    <s v="N/A"/>
    <s v="N/A"/>
    <s v="N/A"/>
    <s v="No cuenta con evidencia de respuesta"/>
  </r>
  <r>
    <x v="0"/>
    <x v="0"/>
    <x v="15"/>
    <s v="UNGRD  -- --"/>
    <x v="4"/>
    <x v="4"/>
    <s v="RV: Oficio 2024EE05727 - Traslado por competencia"/>
    <s v="Jorge Enrique Restrepo Sanguino"/>
    <x v="0"/>
    <s v="Formulación, Actualización, Acompañamiento Normativo y Operativo"/>
    <x v="0"/>
    <n v="15"/>
    <s v="2024-114-001432-5"/>
    <d v="2024-04-18T00:00:00"/>
    <s v="N/A"/>
    <d v="2024-05-15T00:00:00"/>
    <d v="2024-05-15T00:00:00"/>
    <n v="18"/>
    <n v="19"/>
    <x v="0"/>
    <s v="Reasignar Radicado 2024-05-14 15:29:47_x000a_Usuario: Ronny Estiven Romero Velandia_x000a__x000a_Dependencia: FORMULACIÓN, ACTUALIZACIÓN ,ACOMPAÑAMINETO NORMATIVO Y OPERATIVO_x000a__x000a_Observación: Se reasignó el radicado al usuario: Jorge Enrique Restrepo Sanguino con la siguiente observación: PARA SU TRÁMITE"/>
    <s v="N/A"/>
    <s v="N/A"/>
    <s v="N/A"/>
    <s v="N/A"/>
    <s v="No cuenta con evidencia de respuesta"/>
  </r>
  <r>
    <x v="0"/>
    <x v="0"/>
    <x v="16"/>
    <s v="anónimo anónimo"/>
    <x v="5"/>
    <x v="5"/>
    <s v="QUEJA POR COBROS EXCESIVOS CERTIFICADO BOMBERIL"/>
    <s v="Jorge Enrique Restrepo Sanguino"/>
    <x v="0"/>
    <s v="Formulación, Actualización, Acompañamiento Normativo y Operativo"/>
    <x v="0"/>
    <n v="15"/>
    <s v="2024-114-001435-5"/>
    <d v="2024-04-20T00:00:00"/>
    <s v="N/A"/>
    <d v="2024-05-15T00:00:00"/>
    <d v="2024-05-15T00:00:00"/>
    <n v="16"/>
    <n v="17"/>
    <x v="0"/>
    <s v="Reasignar Radicado 2024-05-14 15:29:47_x000a_Usuario: Ronny Estiven Romero Velandia_x000a__x000a_Dependencia: FORMULACIÓN, ACTUALIZACIÓN ,ACOMPAÑAMINETO NORMATIVO Y OPERATIVO_x000a__x000a_Observación: Se reasignó el radicado al usuario: Jorge Enrique Restrepo Sanguino con la siguiente observación: PARA SU TRÁMITE"/>
    <s v="N/A"/>
    <s v="N/A"/>
    <s v="N/A"/>
    <s v="N/A"/>
    <s v="No cuenta con evidencia de respuesta"/>
  </r>
  <r>
    <x v="0"/>
    <x v="0"/>
    <x v="0"/>
    <s v="SECRETARIA INTERIOR RIONEGRO-SANTANDER  --"/>
    <x v="3"/>
    <x v="1"/>
    <s v="URGENTE - REITERACIÓN SOLICITUD DE INFORMACIÓN DEL CUERPO DE BOMBEROS VOLUNTARIOS DE RIONEGRO-SANTANDER. N°110-28-01-504"/>
    <s v="Orlando Murillo"/>
    <x v="0"/>
    <s v="Inspección, Vigilancia y Control"/>
    <x v="0"/>
    <n v="15"/>
    <s v="2024-114-000121-2"/>
    <d v="2024-04-22T00:00:00"/>
    <s v="N/A"/>
    <d v="2024-05-15T00:00:00"/>
    <d v="2024-05-15T00:00:00"/>
    <n v="16"/>
    <n v="17"/>
    <x v="0"/>
    <s v="Reasignar Radicado 2024-04-23 10:58:41_x000a_Usuario: Rubén Darío Rincón Sanchez_x000a__x000a_Dependencia: INSPECCIÓN, VIGILANCIA Y CONTROL_x000a__x000a_Observación: Se reasignó el radicado al usuario: Orlando Murillo Lopez con la siguiente observación: Cordial Saludo mi Capitán Murillo: Por favor darv tramite de respuesta Urgente a reiteración solicitud de información del CBV de Rionegro Santander"/>
    <s v="N/A"/>
    <s v="N/A"/>
    <s v="N/A"/>
    <s v="N/A"/>
    <s v="No cuenta con evidencia de respuesta"/>
  </r>
  <r>
    <x v="0"/>
    <x v="0"/>
    <x v="17"/>
    <s v="ARCECIO MANUEL VARGAS LLORENTE"/>
    <x v="3"/>
    <x v="4"/>
    <s v="Creación de cuerpo de bomberos"/>
    <s v="Nicolas Potes"/>
    <x v="0"/>
    <s v="Formulación, Actualización, Acompañamiento Normativo y Operativo"/>
    <x v="0"/>
    <n v="15"/>
    <s v="2024-114-001457-5"/>
    <d v="2024-04-23T00:00:00"/>
    <s v="N/A"/>
    <d v="2024-05-15T00:00:00"/>
    <d v="2024-05-15T00:00:00"/>
    <n v="15"/>
    <n v="16"/>
    <x v="0"/>
    <s v="Reasignar Radicado 2024-05-14 15:27:40_x000a_Usuario: Ronny Estiven Romero Velandia_x000a__x000a_Dependencia: FORMULACIÓN, ACTUALIZACIÓN ,ACOMPAÑAMINETO NORMATIVO Y OPERATIVO_x000a__x000a_Observación: Se reasignó el radicado al usuario: Nicolas Potes Rengifo con la siguiente observación: PARA SU TRÁMITE"/>
    <s v="N/A"/>
    <s v="N/A"/>
    <s v="N/A"/>
    <s v="N/A"/>
    <s v="No cuenta con evidencia de respuesta"/>
  </r>
  <r>
    <x v="0"/>
    <x v="0"/>
    <x v="0"/>
    <s v="MINISTERIO DE INTERIOR PQRSD  -- --"/>
    <x v="4"/>
    <x v="4"/>
    <s v="ControlDoc-Correspondencia: Se le ha asignado un(a) nuevo(a) Documento: 318947 (2024-2-004000-016592)"/>
    <s v="Luis Fernando Vargas"/>
    <x v="1"/>
    <s v="Gestión de Contratación"/>
    <x v="0"/>
    <n v="15"/>
    <s v="2024-114-001459-5"/>
    <d v="2024-04-23T00:00:00"/>
    <s v="N/A"/>
    <d v="2024-05-20T00:00:00"/>
    <d v="2024-05-20T00:00:00"/>
    <n v="18"/>
    <n v="19"/>
    <x v="0"/>
    <s v="Reasignar Radicado 2024-05-20 17:15:38_x000a_Usuario: Juan Carlos Fontalvo Vera_x000a__x000a_Dependencia: DIRECCION GENERAL_x000a__x000a_Observación: Se reasignó el radicado al usuario: Luis Fernando Vargas Campo con la siguiente observación: Remito radicado, para ser cerrado si lo considera. por ya haberse dado respuesta a la petición de la referencia"/>
    <s v="N/A"/>
    <s v="N/A"/>
    <s v="N/A"/>
    <s v="N/A"/>
    <s v="No cuenta con evidencia de respuesta"/>
  </r>
  <r>
    <x v="0"/>
    <x v="0"/>
    <x v="13"/>
    <s v="Braian David Ortiz Molano"/>
    <x v="1"/>
    <x v="5"/>
    <s v="Estadísticas de incendios en Colombia."/>
    <s v="Luis Alberto Valencia "/>
    <x v="0"/>
    <s v="Coordinación Operativa"/>
    <x v="0"/>
    <n v="15"/>
    <s v="2024-114-001461-5"/>
    <d v="2024-04-23T00:00:00"/>
    <s v="N/A"/>
    <d v="2024-05-15T00:00:00"/>
    <d v="2024-05-15T00:00:00"/>
    <n v="15"/>
    <n v="16"/>
    <x v="0"/>
    <s v="Reasignar Radicado 2024-04-24 08:21:17_x000a_Usuario: Atención de Usuario al Ciudadano_x000a__x000a_Dependencia: GESTIÓN ATENCIÓN AL USUARIO_x000a__x000a_Observación: Se reasignó el radicado al usuario: Luis Alberto Valencia Pulido con la siguiente observación: PARA SU INFORMACIÓN Y FINES PERTINENTES."/>
    <s v="N/A"/>
    <s v="N/A"/>
    <s v="N/A"/>
    <s v="N/A"/>
    <s v="No cuenta con evidencia de respuesta"/>
  </r>
  <r>
    <x v="0"/>
    <x v="1"/>
    <x v="5"/>
    <s v="Glen  Pinzon Ariza"/>
    <x v="1"/>
    <x v="3"/>
    <s v="SOLICITUD DE PAGO POR CONTROVERSIAS CONTRACTUALES"/>
    <s v="Prospero Carbonell"/>
    <x v="2"/>
    <s v="Gestión Juridica"/>
    <x v="0"/>
    <n v="15"/>
    <s v="2024-114-001473-5"/>
    <d v="2024-04-24T00:00:00"/>
    <s v="N/A"/>
    <d v="2024-05-15T00:00:00"/>
    <d v="2024-05-15T00:00:00"/>
    <n v="14"/>
    <n v="15"/>
    <x v="0"/>
    <s v="Reasignar Radicado 2024-04-25 09:02:10_x000a_Usuario: Atención de Usuario al Ciudadano_x000a__x000a_Dependencia: GESTIÓN ATENCIÓN AL USUARIO_x000a__x000a_Observación: Se reasignó el radicado al usuario: PROSPERO ANTONIO CARBONELL TANGARIFE con la siguiente observación: SOLICITUD"/>
    <s v="N/A"/>
    <s v="N/A"/>
    <s v="N/A"/>
    <s v="N/A"/>
    <s v="No cuenta con evidencia de respuesta"/>
  </r>
  <r>
    <x v="0"/>
    <x v="0"/>
    <x v="13"/>
    <s v="SINDY YORLADY ARCILA GIRALDO"/>
    <x v="1"/>
    <x v="1"/>
    <s v="Garantia de Derechos bombero Voluntario"/>
    <s v="Nicolas Potes"/>
    <x v="0"/>
    <s v="Formulación, Actualización, Acompañamiento Normativo y Operativo"/>
    <x v="0"/>
    <n v="15"/>
    <s v="2024-114-001476-5"/>
    <d v="2024-04-24T00:00:00"/>
    <s v="2024-211-000440-1"/>
    <d v="2024-05-24T00:00:00"/>
    <d v="2024-05-24T00:00:00"/>
    <n v="21"/>
    <n v="22"/>
    <x v="1"/>
    <s v="Firmado físicamente 2024-05-24 11:17:15_x000a_Usuario: Alejandra Navia Ortiz_x000a__x000a_Dependencia: FORMULACIÓN, ACTUALIZACIÓN ,ACOMPAÑAMINETO NORMATIVO Y OPERATIVO_x000a__x000a_Observación: Se firmó físicamente el documento 2024-114-001476-5 RESPUESTA SINDY YORLADY ARCILA.DOCX"/>
    <d v="2024-05-24T00:00:00"/>
    <s v="PDF"/>
    <s v="N/A"/>
    <s v="N/A"/>
    <s v="INCUMPLIMIENTO AL PROCEDIMIENTO INTERNO DE PQRSD POR NO CARGAR DOCUMENTO DE EVIDENCIA ENVIO DE RESPUESTA/ NO ENVIO RESPUESTA POR ORFEO"/>
  </r>
  <r>
    <x v="0"/>
    <x v="0"/>
    <x v="1"/>
    <s v="JHOANY ANDRES ARCE TORRES  -- --"/>
    <x v="0"/>
    <x v="2"/>
    <s v="Solicitud de concepto y acompañamiento juridico"/>
    <s v="Orlando Murillo"/>
    <x v="0"/>
    <s v="Inspección, Vigilancia y Control"/>
    <x v="0"/>
    <n v="15"/>
    <s v="2024-114-000168-2"/>
    <d v="2024-04-25T00:00:00"/>
    <s v="N/A"/>
    <d v="2024-05-16T00:00:00"/>
    <d v="2024-05-16T00:00:00"/>
    <n v="14"/>
    <n v="15"/>
    <x v="0"/>
    <s v="Reasignar Radicado 2024-04-29 06:05:40_x000a_Usuario: Rubén Darío Rincón Sanchez_x000a__x000a_Dependencia: INSPECCIÓN, VIGILANCIA Y CONTROL_x000a__x000a_Observación: Se reasignó el radicado al usuario: Orlando Murillo Lopez con la siguiente observación: Cordial saludo mi Capítán Murillo, por favor dar respuesta a la Unidad activa del CBV de Tuluá Valle del Cauca"/>
    <s v="N/A"/>
    <s v="N/A"/>
    <s v="N/A"/>
    <s v="N/A"/>
    <s v="No cuenta con evidencia de respuesta"/>
  </r>
  <r>
    <x v="0"/>
    <x v="0"/>
    <x v="0"/>
    <s v="DIEGO FERNANDO ACEVEDO HERNANDEZ  -- --"/>
    <x v="1"/>
    <x v="2"/>
    <s v="Derecho de Petición Art 23 CN"/>
    <s v="Andres Felipe Garcia Rico"/>
    <x v="0"/>
    <s v="Educación Nacional para Bomberos"/>
    <x v="0"/>
    <n v="15"/>
    <s v="2024-114-001479-5"/>
    <d v="2024-04-25T00:00:00"/>
    <s v="2024-214-000410-1"/>
    <d v="2024-05-16T00:00:00"/>
    <d v="2024-05-16T00:00:00"/>
    <n v="14"/>
    <n v="15"/>
    <x v="0"/>
    <s v="Finalizar radicado 2024-05-16 16:46:09_x000a_Usuario: Andres Felipe Garcia Rico_x000a__x000a_Dependencia: EDUCACIÓN NACIONAL PARA BOMBEROS_x000a__x000a_Observación: se da respuesta con radicado de salida 2024-2014-000386-1"/>
    <d v="2024-05-16T00:00:00"/>
    <s v="PDF"/>
    <s v="N/A"/>
    <s v="N/A"/>
    <s v="No cuenta con evidencia de envío ni firma del documento y en las observaciones de trazabilidad del orfeo se evidencia otro número de radicado para la salida"/>
  </r>
  <r>
    <x v="0"/>
    <x v="0"/>
    <x v="0"/>
    <s v="NOTIFICACIONES JUDICIALES  sin información"/>
    <x v="1"/>
    <x v="2"/>
    <s v="RV: Derecho de Petición Art 23 CN"/>
    <s v="Edgar Alexander Maya "/>
    <x v="0"/>
    <s v="Educación Nacional para Bomberos"/>
    <x v="0"/>
    <n v="15"/>
    <s v="2024-114-001487-5"/>
    <d v="2024-04-29T00:00:00"/>
    <s v="N/A"/>
    <d v="2024-05-16T00:00:00"/>
    <d v="2024-05-16T00:00:00"/>
    <n v="12"/>
    <n v="13"/>
    <x v="0"/>
    <s v="Reasignar Radicado 2024-04-29 14:42:01_x000a_Usuario: Luis Alberto Valencia Pulido_x000a__x000a_Dependencia: COORDINACIÓN OPERATIVA_x000a__x000a_Observación: Se reasignó el radicado al usuario: Edgar Alexander Maya Lopez con la siguiente observación: por competencia y para fines pertinetes"/>
    <s v="N/A"/>
    <s v="N/A"/>
    <s v="N/A"/>
    <s v="N/A"/>
    <s v="No cuenta con evidencia de respuesta"/>
  </r>
  <r>
    <x v="0"/>
    <x v="0"/>
    <x v="0"/>
    <s v="JORGE  NUÑEZ SARMIENTO"/>
    <x v="1"/>
    <x v="4"/>
    <s v="DERECHO DE PETICION ART 23 CP - RESOLUCION URGENCIA MANIFIESTA"/>
    <s v="Luis Alberto Valencia "/>
    <x v="0"/>
    <s v="Coordinación Operativa"/>
    <x v="0"/>
    <n v="15"/>
    <s v="2024-114-001500-5"/>
    <d v="2024-04-30T00:00:00"/>
    <s v="N/A"/>
    <d v="2024-05-22T00:00:00"/>
    <d v="2024-05-22T00:00:00"/>
    <n v="15"/>
    <n v="16"/>
    <x v="0"/>
    <s v="Reasignar Radicado 2024-05-22 15:15:49_x000a_Usuario: Andrés Fernando Muñoz Cabrera_x000a__x000a_Dependencia: FORTALECIMIENTO BOMBERIL PARA LA RESPUESTA_x000a__x000a_Observación: Se reasignó el radicado al usuario: Luis Alberto Valencia Pulido con la siguiente observación: Se reasigna por competencia al proceso de Coordinación Operativa el día 22/05/2024"/>
    <s v="N/A"/>
    <s v="N/A"/>
    <s v="N/A"/>
    <s v="N/A"/>
    <s v="No cuenta con evidencia de respuesta"/>
  </r>
  <r>
    <x v="0"/>
    <x v="0"/>
    <x v="0"/>
    <s v="JORGE  NUÑEZ SARMIENTO"/>
    <x v="1"/>
    <x v="4"/>
    <s v="DERECHO DE PETICION Asunto: Solicitud de Información Detallada sobre los Resultados de las Medidas Implementadas en Relación con la Resolución Número ..."/>
    <s v="Juan Carlos Fontalvo"/>
    <x v="2"/>
    <s v="Dirección General"/>
    <x v="0"/>
    <n v="15"/>
    <s v="2024-114-000195-2"/>
    <d v="2024-04-30T00:00:00"/>
    <s v="N/A"/>
    <d v="2024-05-22T00:00:00"/>
    <d v="2024-05-22T00:00:00"/>
    <n v="15"/>
    <n v="16"/>
    <x v="0"/>
    <s v="Devolver radicado 2024-05-22 15:35:47_x000a_Usuario: Andrés Fernando Muñoz Cabrera_x000a__x000a_Dependencia: FORTALECIMIENTO BOMBERIL PARA LA RESPUESTA_x000a__x000a_Observación: Se realizó la devolución del radicado al usuario Juan Carlos Fontalvo Vera, con la siguiente descripción: Se devuelve el radicado porque el proceso de Fortalecimiento no paticipo en la elaboración de la urgencia manifiesta declarada mediante la resolución 059 del 2024, se recomienda averiguar al asesor juridico de dirección y al supervisor de los contratos."/>
    <s v="N/A"/>
    <s v="N/A"/>
    <s v="N/A"/>
    <s v="N/A"/>
    <s v="No cuenta con evidencia de respuesta"/>
  </r>
  <r>
    <x v="0"/>
    <x v="0"/>
    <x v="0"/>
    <s v="JORGE  NUÑEZ SARMIENTO"/>
    <x v="1"/>
    <x v="4"/>
    <s v="DERECHO DE PETICION -Asunto: Solicitud de Documentación Detallada sobre la Justificación de la Urgencia Manifiesta Declarada en la Resolución Número 0..."/>
    <s v="Juan Carlos Fontalvo"/>
    <x v="2"/>
    <s v="Dirección General"/>
    <x v="0"/>
    <n v="15"/>
    <s v="2024-114-000196-2"/>
    <d v="2024-04-30T00:00:00"/>
    <s v="N/A"/>
    <d v="2024-05-22T00:00:00"/>
    <d v="2024-05-22T00:00:00"/>
    <n v="15"/>
    <n v="16"/>
    <x v="0"/>
    <s v=" Devolver radicado 2024-05-22 15:34:55_x000a_Usuario: Andrés Fernando Muñoz Cabrera_x000a__x000a_Dependencia: FORTALECIMIENTO BOMBERIL PARA LA RESPUESTA_x000a__x000a_Observación: Se realizó la devolución del radicado al usuario Juan Carlos Fontalvo Vera, con la siguiente descripción: Se devuelve el radicado porque el proceso de Fortalecimiento no paticipo en la elaboración de la urgencia manifiesta declarada mediante la resolución 059 del 2024, se recomienda averiguar al asesor juridico de dirección y al supervisor de los contratos."/>
    <s v="N/A"/>
    <s v="N/A"/>
    <s v="N/A"/>
    <s v="N/A"/>
    <s v="No cuenta con evidencia de respuesta"/>
  </r>
  <r>
    <x v="0"/>
    <x v="0"/>
    <x v="0"/>
    <s v="JORGE  NUÑEZ SARMIENTO"/>
    <x v="1"/>
    <x v="4"/>
    <s v="DERECHO DE PETICION - Asunto: Solicitud de Información Detallada sobre Contratación y Uso de Fondos en Relación con la Resolución Número 059 de 2024..."/>
    <s v="Juan Carlos Fontalvo"/>
    <x v="2"/>
    <s v="Dirección General"/>
    <x v="0"/>
    <n v="15"/>
    <s v="2024-114-000197-2"/>
    <d v="2024-04-30T00:00:00"/>
    <s v="N/A"/>
    <d v="2024-05-22T00:00:00"/>
    <d v="2024-05-22T00:00:00"/>
    <n v="15"/>
    <n v="16"/>
    <x v="0"/>
    <s v="Devolver radicado 2024-05-22 15:34:20_x000a_Usuario: Andrés Fernando Muñoz Cabrera_x000a__x000a_Dependencia: FORTALECIMIENTO BOMBERIL PARA LA RESPUESTA_x000a__x000a_Observación: Se realizó la devolución del radicado al usuario Juan Carlos Fontalvo Vera, con la siguiente descripción: Se devuelve el radicado porque el proceso de Fortalecimiento no paticipo en la elaboración de la urgencia manifiesta declarada mediante la resolución 059 del 2024, se recomienda averiguar al asesor juridico de dirección y al supervisor de los contratos."/>
    <s v="N/A"/>
    <s v="N/A"/>
    <s v="N/A"/>
    <s v="N/A"/>
    <s v="No cuenta con evidencia de respuesta"/>
  </r>
  <r>
    <x v="0"/>
    <x v="0"/>
    <x v="0"/>
    <s v="JORGE  NUÑEZ SARMIENTO"/>
    <x v="1"/>
    <x v="4"/>
    <s v="DERECHO DE PETICION - Asunto: Solicitud Detallada de Información sobre la Implementación de Medidas de la Resolución Número 059 de 2024"/>
    <s v="Juan Carlos Fontalvo"/>
    <x v="2"/>
    <s v="Dirección General"/>
    <x v="0"/>
    <n v="15"/>
    <s v="2024-114-000198-2"/>
    <d v="2024-04-30T00:00:00"/>
    <s v="N/A"/>
    <d v="2024-05-22T00:00:00"/>
    <d v="2024-05-22T00:00:00"/>
    <n v="15"/>
    <n v="16"/>
    <x v="0"/>
    <s v="Devolver radicado 2024-05-22 15:33:48_x000a_Usuario: Andrés Fernando Muñoz Cabrera_x000a__x000a_Dependencia: FORTALECIMIENTO BOMBERIL PARA LA RESPUESTA_x000a__x000a_Observación: Se realizó la devolución del radicado al usuario Juan Carlos Fontalvo Vera, con la siguiente descripción: Se devuelve el radicado porque el proceso de Fortalecimiento no paticipo en la elaboración de la urgencia manifiesta declarada mediante la resolución 059 del 2024, se recomienda averiguar al asesor juridico de dirección y al supervisor de los contratos."/>
    <s v="N/A"/>
    <s v="N/A"/>
    <s v="N/A"/>
    <s v="N/A"/>
    <s v="No cuenta con evidencia de respuesta"/>
  </r>
  <r>
    <x v="0"/>
    <x v="0"/>
    <x v="5"/>
    <s v="Ministerio del Interior MARTA LUCIA -- --"/>
    <x v="1"/>
    <x v="0"/>
    <s v="Respuesta a petición del señor OSCAR EDUARDO BORJA SANTOFIMIO bajo EXT24-00017367"/>
    <s v="Nicolas Potes"/>
    <x v="0"/>
    <s v="Formulación, Actualización, Acompañamiento Normativo y Operativo"/>
    <x v="0"/>
    <n v="15"/>
    <s v="2024-114-001112-5"/>
    <d v="2024-04-01T00:00:00"/>
    <s v="2024-211-000177-1"/>
    <d v="2024-05-22T00:00:00"/>
    <d v="2024-05-22T00:00:00"/>
    <n v="36"/>
    <n v="37"/>
    <x v="0"/>
    <s v="Reasignar Radicado 2024-04-10 14:20:39_x000a_Usuario: Ronny Estiven Romero Velandia_x000a__x000a_Dependencia: FORMULACIÓN, ACTUALIZACIÓN ,ACOMPAÑAMINETO NORMATIVO Y OPERATIVO_x000a__x000a_Observación: Se reasignó el radicado al usuario: Nicolas Potes Rengifo con la siguiente observación: REMITO PARA LOS FINES PERTINENTES"/>
    <s v="N/A"/>
    <s v="N/A"/>
    <s v="N/A"/>
    <s v="N/A"/>
    <s v="Documento con número de radicado sin firma "/>
  </r>
  <r>
    <x v="0"/>
    <x v="0"/>
    <x v="5"/>
    <s v="PROSPERO ANTONIO CARBONELL TANGARIFE"/>
    <x v="1"/>
    <x v="3"/>
    <s v="SOLICITUD ESTUDIO POSIBILIDAD ASIGNACIÓN DE PRIMA TÉCNICA ."/>
    <s v=" Daniel Ernesto Fonseca Ramirez"/>
    <x v="1"/>
    <s v="Gestión de Recursos Humanos"/>
    <x v="0"/>
    <n v="15"/>
    <s v="2024-114-001305-5"/>
    <d v="2024-04-08T00:00:00"/>
    <s v="N/A"/>
    <d v="2024-05-27T00:00:00"/>
    <d v="2024-05-27T00:00:00"/>
    <n v="34"/>
    <n v="35"/>
    <x v="0"/>
    <s v="Finalizar radicado 2024-05-27 13:59:33_x000a_Usuario: Daniel Ernesto Fonseca Ramirez_x000a__x000a_Dependencia: GESTIÓN TALENTO HUMANO_x000a__x000a_Observación: Ya se dio respuesta con la asignación prima."/>
    <s v="N/A"/>
    <s v="N/A"/>
    <s v="N/A"/>
    <s v="N/A"/>
    <s v="No se adjunta documento de repsuesta con firmas"/>
  </r>
  <r>
    <x v="0"/>
    <x v="0"/>
    <x v="10"/>
    <s v="PROCURADURIA PROVINCIAL DE TUNJA  sin información"/>
    <x v="3"/>
    <x v="0"/>
    <s v="Solicitud información dirigida al acompañamiento del proceso de suscripción de convenios de cooperación con bomberos"/>
    <s v="Jorge Enrique Restrepo Sanguino"/>
    <x v="0"/>
    <s v="Formulación, Actualización, Acompañamiento Normativo y Operativo"/>
    <x v="0"/>
    <n v="15"/>
    <s v="2024-114-001371-5"/>
    <d v="2024-04-11T00:00:00"/>
    <s v="N/A"/>
    <d v="2024-05-31T00:00:00"/>
    <d v="2024-05-31T00:00:00"/>
    <n v="35"/>
    <n v="36"/>
    <x v="0"/>
    <s v="Finalizar radicado 2024-05-31 10:03:28_x000a_Usuario: Jorge Enrique Restrepo Sanguino_x000a__x000a_Dependencia: FORMULACIÓN, ACTUALIZACIÓN ,ACOMPAÑAMINETO NORMATIVO Y OPERATIVO_x000a__x000a_Observación: No requiere respusta"/>
    <s v="N/A"/>
    <s v="N/A"/>
    <s v="N/A"/>
    <s v="N/A"/>
    <s v="La PQRSD, amerita repsuesta"/>
  </r>
  <r>
    <x v="0"/>
    <x v="0"/>
    <x v="18"/>
    <s v="CUERPO DE BOMBEROS VOLUNTARIOS DE LETICIA  --"/>
    <x v="0"/>
    <x v="4"/>
    <s v="INFORMACIÓN CESE DE ACTIVIDADES CUERPO DE BOMBEROS LETICIA - AMAZONAS"/>
    <s v="Nicolas Potes"/>
    <x v="0"/>
    <s v="Formulación, Actualización, Acompañamiento Normativo y Operativo"/>
    <x v="0"/>
    <n v="15"/>
    <s v="2024-114-001079-5"/>
    <d v="2024-04-01T00:00:00"/>
    <s v="2024-211-000265-1"/>
    <d v="2024-05-22T00:00:00"/>
    <d v="2024-05-22T00:00:00"/>
    <n v="36"/>
    <n v="37"/>
    <x v="1"/>
    <s v="Firmado físicamente 2024-05-22 14:37:38_x000a_Usuario: Alejandra Navia Ortiz_x000a__x000a_Dependencia: FORMULACIÓN, ACTUALIZACIÓN ,ACOMPAÑAMINETO NORMATIVO Y OPERATIVO_x000a__x000a_Observación: Se firmó físicamente el documento 2024-114-001079-5 RESPUESTA CUERPO DE BOMBEROS DE LETICIA"/>
    <d v="2024-04-18T00:00:00"/>
    <s v="PDF"/>
    <s v="N/A"/>
    <s v="N/A"/>
    <s v="INCUMPLIMIENTO AL PROCEDIMIENTO INTERNO DE PQRSD POR NO CARGAR DOCUMENTO DE EVIDENCIA ENVIO DE RESPUESTA/ NO ENVIO RESPUESTA POR ORFEO"/>
  </r>
  <r>
    <x v="0"/>
    <x v="0"/>
    <x v="3"/>
    <s v="EVIDALIO   TINOCO BELTRAN"/>
    <x v="0"/>
    <x v="0"/>
    <s v="RV: envió solicitud  para lo pertinente"/>
    <s v="Jorge Enrique Restrepo Sanguino"/>
    <x v="0"/>
    <s v="Formulación, Actualización, Acompañamiento Normativo y Operativo"/>
    <x v="0"/>
    <n v="15"/>
    <s v="2024-114-001144-5"/>
    <d v="2024-04-02T00:00:00"/>
    <s v="2024-211-000240-1"/>
    <d v="2024-05-22T00:00:00"/>
    <d v="2024-05-22T00:00:00"/>
    <n v="35"/>
    <n v="36"/>
    <x v="1"/>
    <s v="Firmado físicamente 2024-05-22 14:52:40_x000a_Usuario: Alejandra Navia Ortiz_x000a__x000a_Dependencia: FORMULACIÓN, ACTUALIZACIÓN ,ACOMPAÑAMINETO NORMATIVO Y OPERATIVO_x000a__x000a_Observación: Se firmó físicamente el documento 2024-114-001144-5 CONCEPTO REQUISITOS PARA SER BOMBERO"/>
    <d v="2024-05-22T00:00:00"/>
    <s v="PDF"/>
    <s v="N/A"/>
    <s v="N/A"/>
    <s v="INCUMPLIMIENTO AL PROCEDIMIENTO INTERNO DE PQRSD POR NO CARGAR DOCUMENTO DE EVIDENCIA ENVIO DE RESPUESTA/ NO ENVIO RESPUESTA POR ORFEO"/>
  </r>
  <r>
    <x v="0"/>
    <x v="0"/>
    <x v="13"/>
    <s v="CUERPO DE BOMBEROS VOLUNTARIOS DE PUERTO BERRIO  ---"/>
    <x v="0"/>
    <x v="4"/>
    <s v="Borrador convenio Bomberos Puerto Berrio"/>
    <s v="Jorge Enrique Restrepo Sanguino"/>
    <x v="0"/>
    <s v="Formulación, Actualización, Acompañamiento Normativo y Operativo"/>
    <x v="0"/>
    <n v="15"/>
    <s v="2024-114-001250-5"/>
    <d v="2024-04-04T00:00:00"/>
    <s v="N/A"/>
    <d v="2024-05-16T00:00:00"/>
    <d v="2024-05-16T00:00:00"/>
    <n v="29"/>
    <n v="30"/>
    <x v="0"/>
    <s v="En proceso de firma física 2024-04-05 14:14:36_x000a_Usuario: Jorge Enrique Restrepo Sanguino_x000a__x000a_Dependencia: FORMULACIÓN, ACTUALIZACIÓN ,ACOMPAÑAMINETO NORMATIVO Y OPERATIVO_x000a__x000a_Observación: El inicia proceso de firma física para el documento 2024-114-001250-5 REVISION CONTRATO CBV - PUERTO BERRIO"/>
    <s v="N/A"/>
    <s v="N/A"/>
    <s v="N/A"/>
    <s v="N/A"/>
    <s v="No cuenta con evidencia de respuesta"/>
  </r>
  <r>
    <x v="0"/>
    <x v="0"/>
    <x v="5"/>
    <s v="Adriana Moreno Roncancio"/>
    <x v="1"/>
    <x v="3"/>
    <s v="PETICIÓN PROTECCIÓN ESTABILIDAD LABORAL REFORZADA MADRE CABEZA DE FAMILIA"/>
    <s v="Juan Carlos Fontalvo"/>
    <x v="2"/>
    <s v="Dirección General"/>
    <x v="0"/>
    <n v="15"/>
    <s v="2024-114-001252-5"/>
    <d v="2024-04-04T00:00:00"/>
    <s v="N/A"/>
    <d v="2024-05-22T00:00:00"/>
    <d v="2024-05-22T00:00:00"/>
    <n v="33"/>
    <n v="34"/>
    <x v="0"/>
    <s v="En proceso de firma física 2024-04-16 15:02:26_x000a_Usuario: Juan Carlos Fontalvo Vera_x000a__x000a_Dependencia: DIRECCION GENERAL_x000a__x000a_Observación: El inicia proceso de firma física para el documento CDHDFHDE"/>
    <s v="N/A"/>
    <s v="N/A"/>
    <s v="N/A"/>
    <s v="N/A"/>
    <s v="No cuenta con evidencia de respuesta"/>
  </r>
  <r>
    <x v="0"/>
    <x v="0"/>
    <x v="5"/>
    <s v="ALCALDIA MUNICIPAL DE SOACHA - CUERPO OFICIAL DE BOMBEROS  --"/>
    <x v="3"/>
    <x v="1"/>
    <s v="novedad personal en estado de ebriedad con agresión al COB Soacha"/>
    <s v="Nicolas Potes"/>
    <x v="0"/>
    <s v="Formulación, Actualización, Acompañamiento Normativo y Operativo"/>
    <x v="0"/>
    <n v="15"/>
    <s v="2024-114-001354-5"/>
    <d v="2024-04-10T00:00:00"/>
    <s v="2024-211-000291-1"/>
    <d v="2024-05-22T00:00:00"/>
    <d v="2024-05-22T00:00:00"/>
    <n v="29"/>
    <n v="30"/>
    <x v="1"/>
    <s v="Firmado físicamente 2024-05-22 12:23:08_x000a_Usuario: Alejandra Navia Ortiz_x000a__x000a_Dependencia: FORMULACIÓN, ACTUALIZACIÓN ,ACOMPAÑAMINETO NORMATIVO Y OPERATIVO_x000a__x000a_Observación: Se firmó físicamente el documento RESOUESTA PETICIóN"/>
    <d v="2024-05-22T00:00:00"/>
    <s v="PDF"/>
    <s v="N/A"/>
    <s v="N/A"/>
    <s v="INCUMPLIMIENTO AL PROCEDIMIENTO INTERNO DE PQRSD POR NO CARGAR DOCUMENTO DE EVIDENCIA ENVIO DE RESPUESTA/ NO ENVIO RESPUESTA POR ORFEO"/>
  </r>
  <r>
    <x v="0"/>
    <x v="0"/>
    <x v="5"/>
    <s v="Ismael   Paredes Paredes"/>
    <x v="1"/>
    <x v="1"/>
    <s v="Solicitud de Información Sobre Incnedios Forestales en Colombia"/>
    <s v="Luis Alberto Valencia "/>
    <x v="0"/>
    <s v="Coordinación Operativa"/>
    <x v="0"/>
    <n v="15"/>
    <s v="2024-114-001372-5"/>
    <d v="2024-04-11T00:00:00"/>
    <s v="2024-212-000307-1"/>
    <d v="2024-05-16T00:00:00"/>
    <d v="2024-05-16T00:00:00"/>
    <n v="24"/>
    <n v="25"/>
    <x v="0"/>
    <s v="En proceso de firma física 2024-04-24 10:57:24_x000a_Usuario: Luis Alberto Valencia Pulido_x000a__x000a_Dependencia: COORDINACIÓN OPERATIVA_x000a__x000a_Observación: El inicia proceso de firma física para el documento RESPUESTA SOLICITUD FORESTALES"/>
    <d v="2024-04-24T00:00:00"/>
    <s v="PDF"/>
    <s v="N/A"/>
    <s v="N/A"/>
    <s v="Documento sin firma y No cuenta con evidencia de envío"/>
  </r>
  <r>
    <x v="0"/>
    <x v="0"/>
    <x v="5"/>
    <s v="COMISIóN CUARTA -- --"/>
    <x v="4"/>
    <x v="3"/>
    <s v="Envío proposición No. 053 del 06 de marzo de 2024 y Cuestionario Aditivo."/>
    <s v="Miguel Angel Franco"/>
    <x v="1"/>
    <s v="Gestión Financiera"/>
    <x v="1"/>
    <n v="10"/>
    <s v="2024-114-001385-5"/>
    <d v="2024-04-12T00:00:00"/>
    <s v="2024-311-000246-1"/>
    <d v="2024-04-24T00:00:00"/>
    <d v="2024-05-22T00:00:00"/>
    <n v="9"/>
    <n v="10"/>
    <x v="2"/>
    <s v="Finalizar radicado 2024-05-10 11:12:19_x000a_Usuario: Miguel Ángel Franco Torres_x000a__x000a_Dependencia: GESTIÓN FINANCIERA_x000a__x000a_Observación: No requiere respusta"/>
    <d v="2024-04-17T00:00:00"/>
    <s v="PDF"/>
    <s v="SI"/>
    <s v="N/A"/>
    <s v="Documento sin firma, pero cuenta con evidencia de envío "/>
  </r>
  <r>
    <x v="0"/>
    <x v="0"/>
    <x v="1"/>
    <s v="ARBEY HERNAN -- --"/>
    <x v="1"/>
    <x v="3"/>
    <s v="Carta Homologación"/>
    <s v="Edgar Alexander Maya "/>
    <x v="0"/>
    <s v="Educación Nacional para Bomberos"/>
    <x v="0"/>
    <n v="15"/>
    <s v="2024-114-000028-2"/>
    <d v="2024-04-11T00:00:00"/>
    <s v="2024-214-000352-1"/>
    <d v="2024-05-16T00:00:00"/>
    <d v="2024-05-22T00:00:00"/>
    <n v="24"/>
    <n v="25"/>
    <x v="1"/>
    <s v="Firmado físicamente 2024-05-24 16:09:20_x000a_Usuario: Edgar Alexander Maya Lopez_x000a__x000a_Dependencia: EDUCACIÓN NACIONAL PARA BOMBEROS_x000a__x000a_Observación: Se firmó físicamente el documento 2024-114-000028-2 RESPUESTA HOMOLOGACION CT ARBEY TRUJILLO"/>
    <d v="2024-05-16T00:00:00"/>
    <s v="PDF"/>
    <s v="N/A"/>
    <s v="N/A"/>
    <s v="INCUMPLIMIENTO AL PROCEDIMIENTO INTERNO DE PQRSD POR NO CARGAR DOCUMENTO DE EVIDENCIA ENVIO DE RESPUESTA/ NO ENVIO RESPUESTA POR ORFEO"/>
  </r>
  <r>
    <x v="0"/>
    <x v="0"/>
    <x v="5"/>
    <s v="TATIANA  ARROYAVE"/>
    <x v="1"/>
    <x v="5"/>
    <s v="Solicitud directorio"/>
    <s v="Luis Alberto Valencia "/>
    <x v="0"/>
    <s v="Coordinación Operativa"/>
    <x v="0"/>
    <n v="15"/>
    <s v="2024-114-000078-2"/>
    <d v="2024-04-16T00:00:00"/>
    <s v="2024-212-000286-1"/>
    <d v="2024-05-22T00:00:00"/>
    <d v="2024-05-22T00:00:00"/>
    <n v="25"/>
    <n v="26"/>
    <x v="0"/>
    <s v="En proceso de firma física 2024-04-22 11:31:33_x000a_Usuario: Luis Alberto Valencia Pulido_x000a__x000a_Dependencia: COORDINACIÓN OPERATIVA_x000a__x000a_Observación: El inicia proceso de firma física para el documento RESPUESTA DIRECTORIO"/>
    <d v="2024-04-22T00:00:00"/>
    <s v="PDF"/>
    <s v="N/A"/>
    <s v="N/A"/>
    <s v="Documento sin firma y No cuenta con evidencia de envío"/>
  </r>
  <r>
    <x v="0"/>
    <x v="0"/>
    <x v="5"/>
    <s v="PAOLA ANDREA CONTRALORIA SALDARRIAGA"/>
    <x v="4"/>
    <x v="3"/>
    <s v="OFICIO 2024EE0070551 VISITA ESPECIAL CGR"/>
    <s v="Luis Fernando Vargas"/>
    <x v="1"/>
    <s v="Gestión Contractual"/>
    <x v="0"/>
    <n v="15"/>
    <s v="2024-114-000091-2"/>
    <d v="2024-04-18T00:00:00"/>
    <s v="2024-313-000298-1"/>
    <d v="2024-05-24T00:00:00"/>
    <d v="2024-05-24T00:00:00"/>
    <n v="25"/>
    <n v="26"/>
    <x v="0"/>
    <s v="En proceso de firma física 2024-04-23 10:26:46_x000a_Usuario: Luis Fernando Vargas Campo_x000a__x000a_Dependencia: GESTIÓN CONTRACTUAL_x000a__x000a_Observación: El inicia proceso de firma física para el documento RESPUESTA CONTRALORIA"/>
    <d v="2024-04-23T00:00:00"/>
    <s v="PDF"/>
    <s v="N/A"/>
    <s v="N/A"/>
    <s v="Documento sin firma y No cuenta con evidencia de envío"/>
  </r>
  <r>
    <x v="0"/>
    <x v="0"/>
    <x v="14"/>
    <s v="NOTIFICACIONES JUDICIALES  sin información"/>
    <x v="4"/>
    <x v="1"/>
    <s v="RV: 2024 - 00035 NOTIFICACION FALLO ACCION CUMPLIMIENTO"/>
    <s v="Nicolas Potes"/>
    <x v="0"/>
    <s v="Formulación, Actualización, Acompañamiento Normativo y Operativo"/>
    <x v="0"/>
    <n v="15"/>
    <s v="2024-114-001460-5"/>
    <d v="2024-04-23T00:00:00"/>
    <s v="2024-211-000324-1"/>
    <d v="2024-05-22T12:11:03"/>
    <d v="2024-05-24T00:00:00"/>
    <n v="20"/>
    <n v="21"/>
    <x v="1"/>
    <s v="Firmado físicamente 2024-05-22 12:11:03_x000a_Usuario: Alejandra Navia Ortiz_x000a__x000a_Dependencia: FORMULACIÓN, ACTUALIZACIÓN ,ACOMPAÑAMINETO NORMATIVO Y OPERATIVO_x000a__x000a_Observación: Se firmó físicamente el documento SOLICITUD IVC"/>
    <d v="2024-05-22T00:00:00"/>
    <s v="PDF"/>
    <s v="N/A"/>
    <s v="N/A"/>
    <s v="INCUMPLIMIENTO AL PROCEDIMIENTO INTERNO DE PQRSD POR NO CARGAR DOCUMENTO DE EVIDENCIA ENVIO DE RESPUESTA/ NO ENVIO RESPUESTA POR ORFEO"/>
  </r>
  <r>
    <x v="0"/>
    <x v="0"/>
    <x v="5"/>
    <s v="MINISTERIO DE HACIENDA  sin información"/>
    <x v="4"/>
    <x v="3"/>
    <s v="Radicado de salida 2-2024-015344"/>
    <s v="Jorge Enrique Restrepo Sanguino"/>
    <x v="0"/>
    <s v="Formulación, Actualización, Acompañamiento Normativo y Operativo"/>
    <x v="0"/>
    <n v="15"/>
    <s v="2024-114-001124-5"/>
    <d v="2024-04-02T00:00:00"/>
    <s v="2024-211-000213-1"/>
    <d v="2024-06-13T00:00:00"/>
    <d v="2024-05-24T00:00:00"/>
    <n v="49"/>
    <n v="50"/>
    <x v="1"/>
    <s v="En proceso de firma física 2024-04-15 09:26:39_x000a_Usuario: Jorge Enrique Restrepo Sanguino_x000a__x000a_Dependencia: FORMULACIÓN, ACTUALIZACIÓN ,ACOMPAÑAMINETO NORMATIVO Y OPERATIVO_x000a__x000a_Observación: El inicia proceso de firma física para el documento 2024-114-001124-5 TRASLADO DE PETICION POR COMPETENCIA UNGRD"/>
    <d v="2024-04-15T00:00:00"/>
    <s v="PDF"/>
    <s v="N/A"/>
    <s v="N/A"/>
    <s v="Documento firmado, no cuenta con evidencia de envío"/>
  </r>
  <r>
    <x v="0"/>
    <x v="0"/>
    <x v="5"/>
    <s v="FISCALIA GENERAL DE LA NACION  Grupo Investigativo de Delitos Contra la Administración Pública --"/>
    <x v="4"/>
    <x v="3"/>
    <s v="SOLICITUD DE INFORMACION MEDIANTE OFICIO No. O.T. 31571  N.C. 110016000050202391475"/>
    <s v="Luis Fernando Vargas"/>
    <x v="1"/>
    <s v="Gestión Contractual"/>
    <x v="0"/>
    <n v="15"/>
    <s v="2024-114-001364-5"/>
    <d v="2024-04-10T00:00:00"/>
    <s v="2024-313-000245-1"/>
    <d v="2024-05-24T00:00:00"/>
    <d v="2024-05-24T00:00:00"/>
    <n v="31"/>
    <n v="32"/>
    <x v="0"/>
    <s v="En proceso de firma física 2024-04-17 14:57:14_x000a_Usuario: Luis Fernando Vargas Campo_x000a__x000a_Dependencia: GESTIÓN CONTRACTUAL_x000a__x000a_Observación: El inicia proceso de firma física para el documento RESPUESTA SOLICITUD INFORMACIóN11006000050202391475, OFICIO NO. O.T 31"/>
    <d v="2024-04-17T00:00:00"/>
    <s v="PDF"/>
    <s v="N/A"/>
    <s v="N/A"/>
    <s v="Documento sin firma y No cuenta con evidencia de envío"/>
  </r>
  <r>
    <x v="0"/>
    <x v="0"/>
    <x v="5"/>
    <s v="CONTRALORIA GENERAL DE LA NACION  --"/>
    <x v="4"/>
    <x v="3"/>
    <s v="Reiteración Solicitud Información – Proceso Atención Derecho de Petición 2024-298886-82111-SE. con Radicado 2023ER0051970 del 13/03/2024."/>
    <s v="Luis Fernando Vargas"/>
    <x v="1"/>
    <s v="Gestión Contractual"/>
    <x v="0"/>
    <n v="15"/>
    <s v="2024-114-001346-5"/>
    <d v="2024-04-10T00:00:00"/>
    <s v="TMP-2024-000000706"/>
    <d v="2024-05-24T00:00:00"/>
    <d v="2024-05-24T00:00:00"/>
    <n v="31"/>
    <n v="32"/>
    <x v="0"/>
    <s v=" Asociar plantilla 2024-04-15 19:29:00_x000a_Usuario: Luis Fernando Vargas Campo_x000a__x000a_Dependencia: GESTIÓN CONTRACTUAL_x000a__x000a_Observación: Se realizó la carga de la plantilla RESPUESTA CONTRALORíA al radicado 2024-114-001346-5"/>
    <d v="2024-04-15T00:00:00"/>
    <s v="PDF"/>
    <s v="N/A"/>
    <s v="N/A"/>
    <s v="Documento con radicado temporal"/>
  </r>
  <r>
    <x v="0"/>
    <x v="0"/>
    <x v="5"/>
    <s v="JORGE LEONARDO SALAZAR REYES"/>
    <x v="1"/>
    <x v="3"/>
    <s v="Derecho de petición JORGE SALAZAR 1065622472, Proceso Eon2020-2 opec 48725"/>
    <s v="Lina María Marín"/>
    <x v="1"/>
    <s v="Gestión de Talento Humano"/>
    <x v="2"/>
    <n v="15"/>
    <s v="2024-114-001102-5"/>
    <d v="2024-04-01T00:00:00"/>
    <s v="2024-300-000150-1"/>
    <d v="2024-04-02T15:29:26"/>
    <d v="2024-05-24T00:00:00"/>
    <n v="2"/>
    <n v="3"/>
    <x v="2"/>
    <s v="Finalizar radicado 2024-04-02 15:33:36_x000a_Usuario: Rainer Narval Naranjo Charrasquiel_x000a__x000a_Dependencia: SUBDIRECCIÓN ADMINISTRATIVA Y FINANCIERA_x000a__x000a_Observación: Se sube documento firmado dando traslado del derecho de petición a la comisión nacional del servicio civil (CNSC). Se envía por correo."/>
    <d v="2024-04-02T00:00:00"/>
    <s v="PDF"/>
    <s v="N/A"/>
    <s v="N/A"/>
    <s v="INCUMPLIMIENTO AL PROCEDIMIENTO INTERNO DE PQRSD POR NO CARGAR DOCUMENTO DE EVIDENCIA ENVIO DE RESPUESTA/ NO ENVIO RESPUESTA POR ORFEO"/>
  </r>
  <r>
    <x v="0"/>
    <x v="0"/>
    <x v="5"/>
    <s v="UNIDAD PARA LA GESTION  DEL RIESGO"/>
    <x v="4"/>
    <x v="3"/>
    <s v="Oficio 2024EE04778 - Radicado No. 2024105000133511."/>
    <s v="Dirección general"/>
    <x v="2"/>
    <s v="Dirección General"/>
    <x v="0"/>
    <n v="15"/>
    <s v="2024-114-001104-5"/>
    <d v="2024-04-01T00:00:00"/>
    <s v="N/A"/>
    <d v="2024-05-30T00:00:00"/>
    <d v="2024-05-30T00:00:00"/>
    <n v="42"/>
    <n v="43"/>
    <x v="0"/>
    <s v="Finalizar radicado 2024-04-12 11:19:37_x000a_Usuario: Director General_x000a__x000a_Dependencia: DIRECCION GENERAL_x000a__x000a_Observación: ARCHIVO"/>
    <s v="N/A"/>
    <s v="N/A"/>
    <s v="N/A"/>
    <s v="N/A"/>
    <s v="No se evidencia de respuesta con firmas"/>
  </r>
  <r>
    <x v="0"/>
    <x v="0"/>
    <x v="0"/>
    <s v="CUERPO DE BOMBEROS VOLUNTARIOS FLORIDABLANCA  sin información"/>
    <x v="0"/>
    <x v="5"/>
    <s v="SOLICITUD DE INFORMACIÓN / Rad interno CBVF-FL-2024-COMD-735-S"/>
    <s v="Jua Carlos Puerto Prieto"/>
    <x v="0"/>
    <s v="Coordinación Operativa"/>
    <x v="2"/>
    <n v="15"/>
    <s v="2024-114-001198-5"/>
    <d v="2024-04-03T00:00:00"/>
    <s v="2024-212-000305-1"/>
    <d v="2024-04-24T09:11:28"/>
    <d v="2024-05-24T00:00:00"/>
    <n v="16"/>
    <n v="17"/>
    <x v="1"/>
    <s v="Finalizar radicado 2024-04-24 09:19:16_x000a_Usuario: Juan Carlos Puerto Prieto_x000a__x000a_Dependencia: COORDINACIÓN OPERATIVA_x000a__x000a_Observación: Se da respuesta vía correo electrónico a comandante@bomberosfloridablanca.com, adjuntando el oficio firmado y excel con base de datos detallada."/>
    <s v="N/A"/>
    <s v="PDF"/>
    <s v="N/A"/>
    <s v="N/A"/>
    <s v="INCUMPLIMIENTO AL PROCEDIMIENTO INTERNO DE PQRSD POR NO CARGAR DOCUMENTO DE EVIDENCIA ENVIO DE RESPUESTA/ NO ENVIO RESPUESTA POR ORFEO"/>
  </r>
  <r>
    <x v="0"/>
    <x v="0"/>
    <x v="3"/>
    <s v="CUERPO DE BOMBEROS VOLUNTARIOS DE CARMEN DE APICALA  sin información"/>
    <x v="0"/>
    <x v="4"/>
    <s v="solicitud de recuperacion de clave RUE"/>
    <s v="Luis Alberto Valencia "/>
    <x v="0"/>
    <s v="Coordinación Operativa"/>
    <x v="2"/>
    <n v="15"/>
    <s v="2024-114-001199-5"/>
    <d v="2024-04-03T00:00:00"/>
    <s v="N/A"/>
    <d v="2024-05-24T00:00:00"/>
    <d v="2024-05-24T00:00:00"/>
    <n v="36"/>
    <n v="37"/>
    <x v="0"/>
    <s v="Finalizar radicado 2024-04-22 11:47:42_x000a_Usuario: Luis Alberto Valencia Pulido_x000a__x000a_Dependencia: COORDINACIÓN OPERATIVA_x000a__x000a_Observación: se da respuesta vía llamada telefónica en donde se reestableció el servicio de RUE"/>
    <s v="N/A"/>
    <s v="N/A"/>
    <s v="N/A"/>
    <s v="N/A"/>
    <s v="INCUMPLIMIENTO AL PROCEDIMIENTO INTERNO DE PQRSD POR NO CARGAR DOCUMENTO DE EVIDENCIA ENVIO DE RESPUESTA/ NO ENVIO RESPUESTA POR ORFEO"/>
  </r>
  <r>
    <x v="0"/>
    <x v="0"/>
    <x v="5"/>
    <s v="MINISTERIO DE INTERIOR oficinaasesorajuridica@mininterior.gov.co OFICINA JURíDICA"/>
    <x v="4"/>
    <x v="2"/>
    <s v="Solicitud de alcance en relación al concepto dado por la Dirección Nacional de Bomberos respecto al PL 043 DE 2023C"/>
    <s v="Dirección general"/>
    <x v="2"/>
    <s v="Dirección General"/>
    <x v="0"/>
    <n v="15"/>
    <s v="2024-114-001242-5"/>
    <d v="2024-04-04T00:00:00"/>
    <s v="N/A"/>
    <d v="2024-05-24T00:00:00"/>
    <d v="2024-05-24T00:00:00"/>
    <n v="35"/>
    <n v="36"/>
    <x v="0"/>
    <s v="Finalizar radicado 2024-04-15 10:16:56_x000a_Usuario: Director General_x000a__x000a_Dependencia: DIRECCION GENERAL_x000a__x000a_Observación: oficio de respuesta"/>
    <s v="N/A"/>
    <s v="N/A"/>
    <s v="N/A"/>
    <s v="N/A"/>
    <s v="No cuenta con evidencia de respuesta"/>
  </r>
  <r>
    <x v="0"/>
    <x v="0"/>
    <x v="8"/>
    <s v="CUERPO BOMBEROS VOLUNARIOS OBREGO  -- --"/>
    <x v="0"/>
    <x v="0"/>
    <s v="Fwd: oficio capitan y jefe"/>
    <s v="Dirección general"/>
    <x v="2"/>
    <s v="Dirección General"/>
    <x v="0"/>
    <n v="15"/>
    <s v="2024-114-001247-5"/>
    <d v="2024-04-04T00:00:00"/>
    <s v="N/A"/>
    <d v="2024-05-24T00:00:00"/>
    <d v="2024-05-24T00:00:00"/>
    <n v="35"/>
    <n v="36"/>
    <x v="0"/>
    <s v="Finalizar radicado 2024-04-17 09:59:18_x000a_Usuario: Director General_x000a__x000a_Dependencia: DIRECCION GENERAL_x000a__x000a_Observación: archivo"/>
    <s v="N/A"/>
    <s v="N/A"/>
    <s v="N/A"/>
    <s v="N/A"/>
    <s v="No cuenta con evidencia de respuesta"/>
  </r>
  <r>
    <x v="0"/>
    <x v="0"/>
    <x v="13"/>
    <s v="CUERPO DE BOMBEROS VOLUNTARIOS DE ENTRERRIOS  sin información"/>
    <x v="0"/>
    <x v="4"/>
    <s v="Fw: Solicitud colaboracion"/>
    <s v="Luis Alberto Valencia "/>
    <x v="0"/>
    <s v="Coordinación Operativa"/>
    <x v="0"/>
    <n v="15"/>
    <s v="2024-114-001255-5"/>
    <d v="2024-04-05T00:00:00"/>
    <s v="N/A"/>
    <d v="2024-05-24T00:00:00"/>
    <d v="2024-05-24T00:00:00"/>
    <n v="34"/>
    <n v="35"/>
    <x v="0"/>
    <s v="Finalizar radicado 2024-04-22 11:43:30_x000a_Usuario: Luis Alberto Valencia Pulido_x000a__x000a_Dependencia: COORDINACIÓN OPERATIVA_x000a__x000a_Observación: se da respuesta vía correo electrónico para fines pertinentes."/>
    <s v="N/A"/>
    <s v="N/A"/>
    <s v="N/A"/>
    <s v="N/A"/>
    <s v="INCUMPLIMIENTO AL PROCEDIMIENTO INTERNO DE PQRSD POR NO CARGAR DOCUMENTO DE EVIDENCIA ENVIO DE RESPUESTA/ NO ENVIO RESPUESTA POR ORFEO"/>
  </r>
  <r>
    <x v="0"/>
    <x v="0"/>
    <x v="11"/>
    <s v="CUERPO DE BOMBEROS VOLUNTARIOS DE PROVIDENCIA  --"/>
    <x v="0"/>
    <x v="0"/>
    <s v="COVENIO DE COOPERACION PROVIDENCIA NARIÑO"/>
    <s v="Andrea Bibiana Castañeda"/>
    <x v="0"/>
    <s v="Formulación, Actualización, Acompañamiento Normativo y Operativo"/>
    <x v="0"/>
    <n v="15"/>
    <s v="2024-114-001277-5"/>
    <d v="2024-04-08T00:00:00"/>
    <s v="N/A"/>
    <d v="2024-05-24T00:00:00"/>
    <d v="2024-05-24T00:00:00"/>
    <n v="33"/>
    <n v="34"/>
    <x v="0"/>
    <s v="Finalizar radicado 2024-04-25 13:42:57_x000a_Usuario: Andrea Bibiana Castañeda Durán_x000a__x000a_Dependencia: FORMULACIÓN, ACTUALIZACIÓN ,ACOMPAÑAMINETO NORMATIVO Y OPERATIVO_x000a__x000a_Observación: TRAMITADO"/>
    <s v="N/A"/>
    <s v="N/A"/>
    <s v="N/A"/>
    <s v="N/A"/>
    <s v="No cuenta con evidencia de respuesta, el documento encontrado en el expediente pertenece a otra respuesta."/>
  </r>
  <r>
    <x v="0"/>
    <x v="0"/>
    <x v="5"/>
    <s v="CUERPO DE BOMBEROS VOLUNTARIOS MADRID  sin información"/>
    <x v="0"/>
    <x v="4"/>
    <s v="SOLICITUD REVISION RUE POR INCONSISTENCIA NO DESCRITA."/>
    <s v="Luis Alberto Valencia "/>
    <x v="0"/>
    <s v="Coordinación Operativa"/>
    <x v="0"/>
    <n v="15"/>
    <s v="2024-114-001291-5"/>
    <d v="2024-04-08T00:00:00"/>
    <s v="N/A"/>
    <d v="2024-05-24T00:00:00"/>
    <d v="2024-05-24T00:00:00"/>
    <n v="33"/>
    <n v="34"/>
    <x v="0"/>
    <s v="Finalizar radicado 2024-04-22 11:36:23_x000a_Usuario: Luis Alberto Valencia Pulido_x000a__x000a_Dependencia: COORDINACIÓN OPERATIVA_x000a__x000a_Observación: se da respuesta vía llamada telefónica"/>
    <s v="N/A"/>
    <s v="N/A"/>
    <s v="N/A"/>
    <s v="N/A"/>
    <s v="INCUMPLIMIENTO AL PROCEDIMIENTO INTERNO DE PQRSD POR NO CARGAR DOCUMENTO DE EVIDENCIA ENVIO DE RESPUESTA/ NO ENVIO RESPUESTA POR ORFEO"/>
  </r>
  <r>
    <x v="0"/>
    <x v="0"/>
    <x v="0"/>
    <s v="CUERPO DE BOMBEROS VOLUNTARIOS FLORIDABLANCA  sin información"/>
    <x v="0"/>
    <x v="5"/>
    <s v="SOLICITUD DE INFORMACIÓN / Rad interno CBVF-FL-2024-COMD-778-S"/>
    <s v="Jiud Magnoli Gaviria"/>
    <x v="0"/>
    <s v="Fortalecimiento Bomberil"/>
    <x v="0"/>
    <n v="15"/>
    <s v="2024-114-001335-5"/>
    <d v="2024-04-09T00:00:00"/>
    <s v="N/A"/>
    <d v="2024-04-11T00:00:00"/>
    <d v="2024-05-24T00:00:00"/>
    <n v="3"/>
    <n v="4"/>
    <x v="2"/>
    <s v="Finalizar radicado 2024-04-16 10:27:55_x000a_Usuario: Jiud Magnoly Gaviria Narvaez_x000a__x000a_Dependencia: FORTALECIMIENTO BOMBERIL PARA LA RESPUESTA_x000a__x000a_Observación: Se archiva, se brindo respuesta vía electrónica el día 11-04-2024."/>
    <s v="N/A"/>
    <s v="N/A"/>
    <s v="SI"/>
    <s v="N/A"/>
    <s v="INCUMPLIMIENTO AL PROCEDIMIENTO INTERNO DE PQRSD POR NO CARGAR DOCUMENTO DE EVIDENCIA ENVIO DE RESPUESTA/ SI ENVIO RESPUESTA POR ORFEO"/>
  </r>
  <r>
    <x v="0"/>
    <x v="0"/>
    <x v="5"/>
    <s v="William  Buitrago Carrillo"/>
    <x v="1"/>
    <x v="3"/>
    <s v="DERECHO DE PETICIÓN"/>
    <s v="Rainer Narval Naranjo"/>
    <x v="1"/>
    <s v="Gestión de Talento Humano"/>
    <x v="2"/>
    <n v="15"/>
    <s v="2024-114-000027-2"/>
    <d v="2024-04-11T00:00:00"/>
    <s v="2024-300-000208-1"/>
    <d v="2024-04-12T00:00:00"/>
    <d v="2024-05-24T00:00:00"/>
    <n v="2"/>
    <n v="3"/>
    <x v="2"/>
    <s v="Finalizar radicado 2024-04-12 15:06:48_x000a_Usuario: Rainer Narval Naranjo Charrasquiel_x000a__x000a_Dependencia: SUBDIRECCIÓN ADMINISTRATIVA Y FINANCIERA_x000a__x000a_Observación: Se archiva documento enviado"/>
    <d v="2024-04-12T00:00:00"/>
    <s v="PDF"/>
    <s v="N/A"/>
    <s v="N/A"/>
    <s v="INCUMPLIMIENTO AL PROCEDIMIENTO INTERNO DE PQRSD POR NO CARGAR DOCUMENTO DE EVIDENCIA ENVIO DE RESPUESTA/ NO ENVIO RESPUESTA POR ORFEO"/>
  </r>
  <r>
    <x v="0"/>
    <x v="0"/>
    <x v="5"/>
    <s v="CUERPO DE BOMBEROS VOLUNTARIOS DE SOACHA  CARLOS GUTIERREZ"/>
    <x v="0"/>
    <x v="5"/>
    <s v="clave RUE"/>
    <s v="Luis Alberto Valencia "/>
    <x v="0"/>
    <s v="Coordinación Operativa"/>
    <x v="0"/>
    <n v="15"/>
    <s v="2024-114-001380-5"/>
    <d v="2024-04-12T00:00:00"/>
    <s v="N/A"/>
    <d v="2024-05-24T00:00:00"/>
    <d v="2024-05-24T00:00:00"/>
    <n v="29"/>
    <n v="30"/>
    <x v="0"/>
    <s v="Finalizar radicado 2024-04-22 11:23:59_x000a_Usuario: Luis Alberto Valencia Pulido_x000a__x000a_Dependencia: COORDINACIÓN OPERATIVA_x000a__x000a_Observación: Se realiza lo pertinente por medio de correo electrónico"/>
    <s v="N/A"/>
    <s v="N/A"/>
    <s v="N/A"/>
    <s v="N/A"/>
    <s v="No cuenta con evidencia de respuesta"/>
  </r>
  <r>
    <x v="0"/>
    <x v="0"/>
    <x v="5"/>
    <s v="Bomberos -- bomberos --"/>
    <x v="1"/>
    <x v="3"/>
    <s v="Solicitud de nombramientos proceso de selección 2096 cnsc"/>
    <s v="Lina Maria Marin"/>
    <x v="1"/>
    <s v="Gestión de Talento Humano"/>
    <x v="0"/>
    <n v="15"/>
    <s v="2024-114-001397-5"/>
    <d v="2024-04-15T00:00:00"/>
    <s v="2024-300-000224-1"/>
    <d v="2024-04-16T10:55:19"/>
    <d v="2024-05-24T00:00:00"/>
    <n v="2"/>
    <n v="3"/>
    <x v="2"/>
    <s v="Finalizar radicado 2024-04-16 10:59:16_x000a_Usuario: Rainer Narval Naranjo Charrasquiel_x000a__x000a_Dependencia: SUBDIRECCIÓN ADMINISTRATIVA Y FINANCIERA_x000a__x000a_Observación: Se procede a archivar documento firmado y enviado por correo"/>
    <d v="2024-04-16T00:00:00"/>
    <s v="PDF"/>
    <s v="N/A"/>
    <s v="N/A"/>
    <s v="INCUMPLIMIENTO AL PROCEDIMIENTO INTERNO DE PQRSD POR NO CARGAR DOCUMENTO DE EVIDENCIA ENVIO DE RESPUESTA/ NO ENVIO RESPUESTA POR ORFEO"/>
  </r>
  <r>
    <x v="0"/>
    <x v="0"/>
    <x v="5"/>
    <s v="Juan David Morales Pérez  David  Morales   Pérez"/>
    <x v="1"/>
    <x v="3"/>
    <s v="Solicitud información sobre proceso en lista de elegibles."/>
    <s v="Lina Maria Marin"/>
    <x v="1"/>
    <s v="Gestión de Talento Humano"/>
    <x v="2"/>
    <n v="15"/>
    <s v="2024-114-000058-2"/>
    <d v="2024-04-15T00:00:00"/>
    <s v=" 2024-300-000225-1"/>
    <d v="2024-04-16T10:32:55"/>
    <d v="2024-05-24T00:00:00"/>
    <n v="2"/>
    <n v="3"/>
    <x v="2"/>
    <s v="Finalizar radicado 2024-04-16 10:53:24_x000a_Usuario: Rainer Narval Naranjo Charrasquiel_x000a__x000a_Dependencia: SUBDIRECCIÓN ADMINISTRATIVA Y FINANCIERA_x000a__x000a_Observación: Se archiva documento enviado por correo"/>
    <d v="2024-04-16T00:00:00"/>
    <s v="PDF"/>
    <s v="N/A"/>
    <s v="N/A"/>
    <s v="INCUMPLIMIENTO AL PROCEDIMIENTO INTERNO DE PQRSD POR NO CARGAR DOCUMENTO DE EVIDENCIA ENVIO DE RESPUESTA/ NO ENVIO RESPUESTA POR ORFEO"/>
  </r>
  <r>
    <x v="0"/>
    <x v="0"/>
    <x v="5"/>
    <s v="Diana Lorena Ruiz Acevedo Diana Lorena Ruiz Acevedo Diana Lorena Ruiz Acevedo Diana Lorena Ruiz Acevedo"/>
    <x v="1"/>
    <x v="3"/>
    <s v="Derecho de petición de información y petición de hacer"/>
    <s v="Lina Maria Marin"/>
    <x v="1"/>
    <s v="Gestión de Talento Humano"/>
    <x v="2"/>
    <n v="15"/>
    <s v="2024-114-000062-2"/>
    <d v="2024-04-15T00:00:00"/>
    <s v="2024-300-000244-1"/>
    <d v="2024-04-17T14:44:38"/>
    <d v="2024-05-24T00:00:00"/>
    <n v="3"/>
    <n v="4"/>
    <x v="2"/>
    <s v="Finalizar radicado 2024-04-17 14:50:41_x000a_Usuario: Rainer Narval Naranjo Charrasquiel_x000a__x000a_Dependencia: SUBDIRECCIÓN ADMINISTRATIVA Y FINANCIERA_x000a__x000a_Observación: Se procede a archivar documento que se dio respuesta por correo"/>
    <d v="2024-04-17T00:00:00"/>
    <s v="PDF"/>
    <s v="N/A"/>
    <s v="N/A"/>
    <s v="INCUMPLIMIENTO AL PROCEDIMIENTO INTERNO DE PQRSD POR NO CARGAR DOCUMENTO DE EVIDENCIA ENVIO DE RESPUESTA/ NO ENVIO RESPUESTA POR ORFEO"/>
  </r>
  <r>
    <x v="0"/>
    <x v="0"/>
    <x v="5"/>
    <s v="Universidad Pontificia Bolivariana     --"/>
    <x v="2"/>
    <x v="3"/>
    <s v="ENCUESTA SOBRE LA GESTIÓN RAEE EN COLOMBIA"/>
    <s v="Juan Carlos Suarez"/>
    <x v="1"/>
    <s v="Gesión Administrativa"/>
    <x v="2"/>
    <n v="15"/>
    <s v="2024-114-000073-2"/>
    <d v="2024-04-16T00:00:00"/>
    <s v="2024-312-000269-1"/>
    <d v="2024-04-18T15:40:17"/>
    <d v="2024-05-24T00:00:00"/>
    <n v="3"/>
    <n v="4"/>
    <x v="2"/>
    <s v="Finalizar radicado 2024-04-18 15:42:30_x000a_Usuario: Juan Carlos Suarez de la Torre_x000a__x000a_Dependencia: GESTIÓN ADMININSTRATIVA_x000a__x000a_Observación: Se archiva documento enviado por correo"/>
    <d v="2024-04-18T00:00:00"/>
    <s v="PDF"/>
    <s v="N/A"/>
    <s v="N/A"/>
    <s v="INCUMPLIMIENTO AL PROCEDIMIENTO INTERNO DE PQRSD POR NO CARGAR DOCUMENTO DE EVIDENCIA ENVIO DE RESPUESTA/ NO ENVIO RESPUESTA POR ORFEO"/>
  </r>
  <r>
    <x v="0"/>
    <x v="0"/>
    <x v="0"/>
    <s v="Bomberos Malaga  --"/>
    <x v="0"/>
    <x v="5"/>
    <s v="PETICION FORMAL ACTUALIZACION BASE DE DATOS NUEVO CORREO ELECTRONICO"/>
    <s v="Luis Alberto Valencia "/>
    <x v="0"/>
    <s v="Coordinación Operativa"/>
    <x v="0"/>
    <n v="15"/>
    <s v="2024-114-001413-5"/>
    <d v="2024-04-16T00:00:00"/>
    <s v="N/A"/>
    <d v="2024-05-24T00:00:00"/>
    <d v="2024-05-24T00:00:00"/>
    <n v="27"/>
    <n v="28"/>
    <x v="0"/>
    <s v="Finalizar radicado 2024-04-22 11:22:34_x000a_Usuario: Luis Alberto Valencia Pulido_x000a__x000a_Dependencia: COORDINACIÓN OPERATIVA_x000a__x000a_Observación: Se realiza lo pertinente por medio de correo electrónico"/>
    <s v="N/A"/>
    <s v="N/A"/>
    <s v="N/A"/>
    <s v="N/A"/>
    <s v="INCUMPLIMIENTO AL PROCEDIMIENTO INTERNO DE PQRSD POR NO CARGAR DOCUMENTO DE EVIDENCIA ENVIO DE RESPUESTA/ NO ENVIO RESPUESTA POR ORFEO"/>
  </r>
  <r>
    <x v="0"/>
    <x v="0"/>
    <x v="5"/>
    <s v="MINISTERIO DE INTERIOR PQRSD  -- --"/>
    <x v="4"/>
    <x v="3"/>
    <s v="Asunto: Solicito los insumos de su despacho para dar respuesta al Derecho de Petición de la HS Maria Fernanda Cabal sobre los sgtes temas:"/>
    <s v="Rainer Narval Naranjo"/>
    <x v="1"/>
    <s v="Subdirección Administrativa"/>
    <x v="1"/>
    <n v="10"/>
    <s v="2024-114-001436-5"/>
    <d v="2024-04-22T00:00:00"/>
    <s v="2024-300-000317-1"/>
    <d v="2024-04-25T00:00:00"/>
    <d v="2024-05-24T00:00:00"/>
    <n v="4"/>
    <n v="5"/>
    <x v="2"/>
    <s v="Finalizar radicado 2024-04-25 18:14:11_x000a_Usuario: Rainer Narval Naranjo Charrasquiel_x000a__x000a_Dependencia: SUBDIRECCIÓN ADMINISTRATIVA Y FINANCIERA_x000a__x000a_Observación: Se envió respuesta por correo se adjuntan soportes"/>
    <d v="2024-04-25T00:00:00"/>
    <s v="PDF"/>
    <s v="N/A"/>
    <s v="N/A"/>
    <s v="INCUMPLIMIENTO AL PROCEDIMIENTO INTERNO DE PQRSD POR NO CARGAR DOCUMENTO DE EVIDENCIA ENVIO DE RESPUESTA/ NO ENVIO RESPUESTA POR ORFEO"/>
  </r>
  <r>
    <x v="0"/>
    <x v="0"/>
    <x v="16"/>
    <s v="sergio giovanny soto uribe"/>
    <x v="1"/>
    <x v="1"/>
    <s v="PETICION-SOLICITUD DE COPIAS"/>
    <s v="Luis Alberto Valencia "/>
    <x v="0"/>
    <s v="Coordinación Operativa"/>
    <x v="0"/>
    <n v="15"/>
    <s v="2024-114-001423-5"/>
    <d v="2024-04-18T00:00:00"/>
    <s v="N/A"/>
    <d v="2024-05-24T00:00:00"/>
    <d v="2024-05-24T00:00:00"/>
    <n v="25"/>
    <n v="26"/>
    <x v="0"/>
    <s v="Finalizar radicado 2024-04-22 11:40:09_x000a_Usuario: Luis Alberto Valencia Pulido_x000a__x000a_Dependencia: COORDINACIÓN OPERATIVA_x000a__x000a_Observación: se archiva solicitud ya que se reasigno a el área de inspección vigilancia y control para fines pertinentes."/>
    <s v="N/A"/>
    <s v="N/A"/>
    <s v="N/A"/>
    <s v="N/A"/>
    <s v="No cuenta con evidencia de respuesta"/>
  </r>
  <r>
    <x v="0"/>
    <x v="0"/>
    <x v="5"/>
    <s v="PRESIDENCIA DE LA REPUBLICA  LUIS FERNANDO  CALDERON"/>
    <x v="4"/>
    <x v="1"/>
    <s v="Respuesta a petición del señor OSCAR EDUARDO BORJA SANTOFIMIO bajo EXT24-00017367"/>
    <s v="Jorge Enrique Restrepo Sanguino"/>
    <x v="0"/>
    <s v="Formulación, Actualización, Acompañamiento Normativo y Operativo"/>
    <x v="0"/>
    <n v="15"/>
    <s v="2024-114-001111-5"/>
    <d v="2024-04-01T00:00:00"/>
    <s v="N/A"/>
    <d v="2024-05-24T00:00:00"/>
    <d v="2024-05-24T00:00:00"/>
    <n v="38"/>
    <n v="39"/>
    <x v="0"/>
    <s v="Finalizar radicado 2024-04-15 16:22:04_x000a_Usuario: Jorge Enrique Restrepo Sanguino_x000a__x000a_Dependencia: FORMULACIÓN, ACTUALIZACIÓN ,ACOMPAÑAMINETO NORMATIVO Y OPERATIVO_x000a__x000a_Observación: No requiere respusta"/>
    <s v="N/A"/>
    <s v="N/A"/>
    <s v="N/A"/>
    <s v="N/A"/>
    <s v="Indica que no requiere respuesta, pero al parecer si se requiere"/>
  </r>
  <r>
    <x v="0"/>
    <x v="0"/>
    <x v="5"/>
    <s v="UNIDAD NACIONAL PARA LA GESTION DEL RIESGO DE DESASTRES  --"/>
    <x v="4"/>
    <x v="3"/>
    <s v="Solicitud programación mesa técnica de trabajo convenio interadministrativo Nº 9677-PPAL001-884-2019 FNGRD/DNBC"/>
    <s v="Dirección general"/>
    <x v="2"/>
    <s v="Dirección General"/>
    <x v="0"/>
    <n v="15"/>
    <s v="2024-114-001196-5"/>
    <d v="2024-04-03T00:00:00"/>
    <s v="N/A"/>
    <d v="2024-05-24T00:00:00"/>
    <d v="2024-05-24T00:00:00"/>
    <n v="36"/>
    <n v="37"/>
    <x v="0"/>
    <s v="Finalizar radicado 2024-04-23 09:31:57_x000a_Usuario: Director General_x000a__x000a_Dependencia: DIRECCION GENERAL_x000a__x000a_Observación: archivo"/>
    <s v="N/A"/>
    <s v="N/A"/>
    <s v="N/A"/>
    <s v="N/A"/>
    <s v="Se archiva, pero al parecer requiere respuesta."/>
  </r>
  <r>
    <x v="0"/>
    <x v="0"/>
    <x v="5"/>
    <s v="PROCURADURIA GENERAL DE LA NACION  --"/>
    <x v="4"/>
    <x v="3"/>
    <s v="Visita especial expediente IUS-E-2023-511576 / IUS-D-2023-3124651 adelantada por la Dirección Nacional de Investigaciones Especiales de la Procuradurí..."/>
    <s v="Rainer Narval Naranjo"/>
    <x v="1"/>
    <s v="Subdirección Administrativa"/>
    <x v="0"/>
    <n v="15"/>
    <s v="2024-114-001274-5"/>
    <d v="2024-04-08T00:00:00"/>
    <s v="N/A"/>
    <d v="2024-04-08T00:00:00"/>
    <d v="2024-05-24T00:00:00"/>
    <n v="1"/>
    <n v="2"/>
    <x v="2"/>
    <s v="Finalizar radicado 2024-04-10 10:29:23_x000a_Usuario: Rainer Narval Naranjo Charrasquiel_x000a__x000a_Dependencia: SUBDIRECCIÓN ADMINISTRATIVA Y FINANCIERA_x000a__x000a_Observación: Se procede a archivar documento se recibió la visita el día de ayer con éxito"/>
    <s v="N/A"/>
    <s v="N/A"/>
    <s v="N/A"/>
    <s v="N/A"/>
    <s v="Se archiva, no requiere respuesta."/>
  </r>
  <r>
    <x v="0"/>
    <x v="0"/>
    <x v="5"/>
    <s v="FIDUCIARIA LA PREVISORA  --"/>
    <x v="4"/>
    <x v="3"/>
    <s v="SOLICITUD DOCUMENTACIÓN PERSONA JURIDICA-VINCULACIÓN PROCESO SARLAFT"/>
    <s v="Miguel Angel Franco"/>
    <x v="1"/>
    <s v="Gestión Financiera"/>
    <x v="0"/>
    <n v="15"/>
    <s v="2024-114-001152-5"/>
    <d v="2024-04-02T00:00:00"/>
    <s v="N/A"/>
    <d v="2024-05-24T00:00:00"/>
    <d v="2024-05-24T00:00:00"/>
    <n v="37"/>
    <n v="38"/>
    <x v="0"/>
    <s v="Desistir del radicado de PQRSD 2024-04-17 16:25:54_x000a_Usuario: Soporte Skinatech_x000a__x000a_Dependencia: DEPENDENCIA DE SALIDA_x000a__x000a_Observación: El ciudadano: FIDUCIARIA LA PREVISORA, desistió de la PQRSD con el número de radicado: 2024-114-001152-5 y la observación: EL DOCUMENTO SE RADICO COMO DERECHO DE PETICION, CUANDO EN REALIDAD ES INFORMATIVO"/>
    <s v="N/A"/>
    <s v="N/A"/>
    <s v="N/A"/>
    <s v="N/A"/>
    <s v="Indica que no requiere respuesta, pero al parecer si se requiere"/>
  </r>
  <r>
    <x v="0"/>
    <x v="0"/>
    <x v="10"/>
    <s v="CUERPO DE BOMBEROS VOLUNTARIOS DE JENESANO - BOYACA  sin información"/>
    <x v="0"/>
    <x v="5"/>
    <s v="INFORMACIÓN"/>
    <s v="Luis Alberto Valencia "/>
    <x v="0"/>
    <s v="Coordinación Operativa"/>
    <x v="0"/>
    <n v="15"/>
    <s v="2024-114-001080-5"/>
    <d v="2024-04-01T00:00:00"/>
    <s v="N/A"/>
    <d v="2024-05-24T00:00:00"/>
    <d v="2024-05-24T00:00:00"/>
    <n v="38"/>
    <n v="39"/>
    <x v="0"/>
    <s v="Crear Radicado 2024-04-01 08:44:33_x000a_Usuario: Atención de Usuario al Ciudadano_x000a__x000a_Dependencia: GESTIÓN ATENCIÓN AL USUARIO_x000a__x000a_Observación: Se radicó el documento de forma correcta mediante radicación email con los siguientes datos: Usuarios tramitadores: - Luis Alberto Valencia Pulido, Dependencia/s tramitadora/s: - COORDINACIÓN OPERATIVA, Usuario creador: Atención de Usuario al Ciudadano"/>
    <s v="N/A"/>
    <s v="N/A"/>
    <s v="N/A"/>
    <s v="N/A"/>
    <s v="No cuenta con evidencia de respuesta"/>
  </r>
  <r>
    <x v="0"/>
    <x v="0"/>
    <x v="19"/>
    <s v="ALCALDIA MUNICIPAL DE PALESTINA  --"/>
    <x v="3"/>
    <x v="1"/>
    <s v="Solicitud información del representante legal del cuerpo de Bomberos Voluntarios del Municipio de Palestina Huila."/>
    <s v="Luis Alberto Valencia "/>
    <x v="0"/>
    <s v="Coordinación Operativa"/>
    <x v="0"/>
    <n v="15"/>
    <s v="2024-114-001087-5"/>
    <d v="2024-04-01T00:00:00"/>
    <s v="N/A"/>
    <d v="2024-05-24T00:00:00"/>
    <d v="2024-05-24T00:00:00"/>
    <n v="38"/>
    <n v="39"/>
    <x v="0"/>
    <s v="Crear Radicado 2024-04-01 11:48:28_x000a_Usuario: Atención de Usuario al Ciudadano_x000a__x000a_Dependencia: GESTIÓN ATENCIÓN AL USUARIO_x000a__x000a_Observación: Se radicó el documento de forma correcta mediante radicación email con los siguientes datos: Usuarios tramitadores: - Luis Alberto Valencia Pulido, Dependencia/s tramitadora/s: - COORDINACIÓN OPERATIVA, Usuario creador: Atención de Usuario al Ciudadano"/>
    <s v="N/A"/>
    <s v="N/A"/>
    <s v="N/A"/>
    <s v="N/A"/>
    <s v="No cuenta con evidencia de respuesta"/>
  </r>
  <r>
    <x v="0"/>
    <x v="0"/>
    <x v="5"/>
    <s v="UNIDAD PARA LA GESTION  DEL RIESGO"/>
    <x v="4"/>
    <x v="4"/>
    <s v="Oficio 2024EE04672 - Traslado requerimiento solicitud de donación de vehículo con kit de extinción"/>
    <s v="Andres Fernando Muñoz Cabrera"/>
    <x v="0"/>
    <s v="Fortalecimiento Bomberil"/>
    <x v="0"/>
    <n v="15"/>
    <s v="2024-114-001088-5"/>
    <d v="2024-04-01T00:00:00"/>
    <s v="N/A"/>
    <d v="2024-05-24T00:00:00"/>
    <d v="2024-05-24T00:00:00"/>
    <n v="38"/>
    <n v="39"/>
    <x v="0"/>
    <s v="Crear Radicado 2024-04-01 11:51:12_x000a_Usuario: Atención de Usuario al Ciudadano_x000a__x000a_Dependencia: GESTIÓN ATENCIÓN AL USUARIO_x000a__x000a_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
    <s v="N/A"/>
    <s v="N/A"/>
    <s v="N/A"/>
    <s v="N/A"/>
    <s v="No cuenta con evidencia de respuesta"/>
  </r>
  <r>
    <x v="0"/>
    <x v="0"/>
    <x v="5"/>
    <s v="CARLOS  PAEZ"/>
    <x v="1"/>
    <x v="6"/>
    <s v="petición"/>
    <s v="Santiago Gutierrez Mendoza"/>
    <x v="0"/>
    <s v="Educación Nacional para Bomberos"/>
    <x v="0"/>
    <n v="15"/>
    <s v="2024-114-001089-5"/>
    <d v="2024-04-01T00:00:00"/>
    <s v="2024-214-000409-1"/>
    <d v="2024-05-24T00:00:00"/>
    <d v="2024-05-24T00:00:00"/>
    <n v="38"/>
    <n v="39"/>
    <x v="1"/>
    <s v="Firmado físicamente 2024-05-24 15:56:12_x000a_Usuario: Alejandra Navia Ortiz_x000a__x000a_Dependencia: FORMULACIÓN, ACTUALIZACIÓN ,ACOMPAÑAMINETO NORMATIVO Y OPERATIVO_x000a__x000a_Observación: Se firmó físicamente el documento 2024-114-001089-5 RESPUESTA INSPECCIONES IGLESIAS"/>
    <d v="2024-05-24T00:00:00"/>
    <s v="PDF"/>
    <s v="SI"/>
    <s v="N/A"/>
    <s v="SE EVIDENCIA RESPUESTO Y EVIDENCIA DE ENVÍO POR CORREO"/>
  </r>
  <r>
    <x v="0"/>
    <x v="0"/>
    <x v="20"/>
    <s v="CUERPO DE BOMBEROS VOLUNTARIOS DE PEREIRA  sin información haidencastillo@hotmail.com"/>
    <x v="0"/>
    <x v="6"/>
    <s v="Traslado Derecho de Petición"/>
    <s v="Luis Alberto Valencia "/>
    <x v="0"/>
    <s v="Coordinación Operativa"/>
    <x v="0"/>
    <n v="15"/>
    <s v="2024-114-001096-5"/>
    <d v="2024-04-01T00:00:00"/>
    <s v="N/A"/>
    <d v="2024-05-24T00:00:00"/>
    <d v="2024-05-24T00:00:00"/>
    <n v="38"/>
    <n v="39"/>
    <x v="0"/>
    <s v="Reasignar Radicado 2024-05-09 09:45:53_x000a_Usuario: Edgar Alexander Maya Lopez_x000a__x000a_Dependencia: EDUCACIÓN NACIONAL PARA BOMBEROS_x000a__x000a_Observación: Se reasignó el radicado al usuario: Luis Alberto Valencia Pulido con la siguiente observación: para tramite"/>
    <s v="N/A"/>
    <s v="N/A"/>
    <s v="N/A"/>
    <s v="N/A"/>
    <s v="No cuenta con evidencia de respuesta"/>
  </r>
  <r>
    <x v="0"/>
    <x v="0"/>
    <x v="21"/>
    <s v="MARCELINO  -- --"/>
    <x v="3"/>
    <x v="3"/>
    <s v="SOLICITUD DE REANUDACION Y/O SUSPENSION DEL CONTRATO No135 - 2022"/>
    <s v="Jonathan Prieto"/>
    <x v="0"/>
    <s v="Fortalecimiento Bomberil"/>
    <x v="0"/>
    <n v="15"/>
    <s v="2024-114-001099-5"/>
    <d v="2024-04-01T00:00:00"/>
    <s v="N/A"/>
    <d v="2024-05-24T00:00:00"/>
    <d v="2024-05-24T00:00:00"/>
    <n v="38"/>
    <n v="39"/>
    <x v="0"/>
    <s v="Crear Radicado 2024-04-01 15:02:14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No cuenta con evidencia de respuesta"/>
  </r>
  <r>
    <x v="0"/>
    <x v="0"/>
    <x v="8"/>
    <s v="UNIDAD PARA LA GESTION  DEL RIESGO"/>
    <x v="4"/>
    <x v="4"/>
    <s v="Oficio 2024EE04780 - Traslado por competencia - Radicado No. 2024105000133511."/>
    <s v="Andres Fernando Muñoz Cabrera"/>
    <x v="0"/>
    <s v="Fortalecimiento Bomberil"/>
    <x v="0"/>
    <n v="15"/>
    <s v="2024-114-001105-5"/>
    <d v="2024-04-01T00:00:00"/>
    <s v="N/A"/>
    <d v="2024-05-24T00:00:00"/>
    <d v="2024-05-24T00:00:00"/>
    <n v="38"/>
    <n v="39"/>
    <x v="0"/>
    <s v="Crear Radicado 2024-04-01 16:07:51_x000a_Usuario: Atención de Usuario al Ciudadano_x000a__x000a_Dependencia: GESTIÓN ATENCIÓN AL USUARIO_x000a__x000a_Observación: Se radicó el documento de forma correcta mediante radicación email con los siguientes datos: Usuarios tramitadores: - Andrés Fernando Muñoz Cabrera, Dependencia/s tramitadora/s: - FORTALECIMIENTO BOMBERIL PARA LA RESPUESTA, Usuario creador: Atención de Usuario al Ciudad"/>
    <s v="N/A"/>
    <s v="N/A"/>
    <s v="N/A"/>
    <s v="N/A"/>
    <s v="No cuenta con evidencia de respuesta"/>
  </r>
  <r>
    <x v="0"/>
    <x v="0"/>
    <x v="5"/>
    <s v="CARLOS  DAVID VEGA"/>
    <x v="1"/>
    <x v="2"/>
    <s v="SOLICITUD INFORMACION CARLOS DAVID VEGA"/>
    <s v="Edgar Alexander Maya "/>
    <x v="0"/>
    <s v="Educación Nacional para Bomberos"/>
    <x v="0"/>
    <n v="15"/>
    <s v="2024-114-001109-5"/>
    <d v="2024-04-01T00:00:00"/>
    <s v="N/A"/>
    <d v="2024-05-24T00:00:00"/>
    <d v="2024-05-24T00:00:00"/>
    <n v="38"/>
    <n v="39"/>
    <x v="0"/>
    <s v="Crear Radicado 2024-04-01 16:31:04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No cuenta con evidencia de respuesta"/>
  </r>
  <r>
    <x v="0"/>
    <x v="0"/>
    <x v="5"/>
    <s v="UNGRD  -- --"/>
    <x v="4"/>
    <x v="0"/>
    <s v="Remisión Derecho de Petición - Ticket N°GSC-2024-117894 - ATENCIÓN AL CIUDADANO UNGRD"/>
    <s v="Luis Alberto Valencia "/>
    <x v="0"/>
    <s v="Coordinación Operativa"/>
    <x v="0"/>
    <n v="15"/>
    <s v="2024-114-001126-5"/>
    <d v="2024-04-02T00:00:00"/>
    <s v="N/A"/>
    <d v="2024-05-24T00:00:00"/>
    <d v="2024-05-24T00:00:00"/>
    <n v="37"/>
    <n v="38"/>
    <x v="0"/>
    <s v="Crear Radicado 2024-04-02 09:49:45_x000a_Usuario: Atención de Usuario al Ciudadano_x000a__x000a_Dependencia: GESTIÓN ATENCIÓN AL USUARIO_x000a__x000a_Observación: Se radicó el documento de forma correcta mediante radicación email con los siguientes datos: Usuarios tramitadores: - Luis Alberto Valencia Pulido, Dependencia/s tramitadora/s: - COORDINACIÓN OPERATIVA, Usuario creador: Atención de Usuario al Ciudadano"/>
    <s v="N/A"/>
    <s v="N/A"/>
    <s v="N/A"/>
    <s v="N/A"/>
    <s v="No cuenta con evidencia de respuesta"/>
  </r>
  <r>
    <x v="0"/>
    <x v="0"/>
    <x v="3"/>
    <s v="CUERPO DE BOMBEROS VOLUNTARIOS DEL MUNICIPIO DE PURIFICACIÓN  -- --"/>
    <x v="0"/>
    <x v="4"/>
    <s v="Solicitud de informacion Rue"/>
    <s v="Luis Alberto Valencia "/>
    <x v="0"/>
    <s v="Coordinación Operativa"/>
    <x v="0"/>
    <n v="15"/>
    <s v="2024-114-001131-5"/>
    <d v="2024-04-02T00:00:00"/>
    <s v="N/A"/>
    <d v="2024-05-24T00:00:00"/>
    <d v="2024-05-24T00:00:00"/>
    <n v="37"/>
    <n v="38"/>
    <x v="0"/>
    <s v="Crear Radicado 2024-04-02 10:18:25_x000a_Usuario: Atención de Usuario al Ciudadano_x000a__x000a_Dependencia: GESTIÓN ATENCIÓN AL USUARIO_x000a__x000a_Observación: Se radicó el documento de forma correcta mediante radicación email con los siguientes datos: Usuarios tramitadores: - Luis Alberto Valencia Pulido, Dependencia/s tramitadora/s: - COORDINACIÓN OPERATIVA, Usuario creador: Atención de Usuario al Ciudadano"/>
    <s v="N/A"/>
    <s v="N/A"/>
    <s v="N/A"/>
    <s v="N/A"/>
    <s v="No cuenta con evidencia de respuesta"/>
  </r>
  <r>
    <x v="0"/>
    <x v="0"/>
    <x v="9"/>
    <s v="ALCALDIA MUNICIPAL DE GALERAS  SUCRE sec.planeacion@galeras-sucre.gov.co"/>
    <x v="3"/>
    <x v="4"/>
    <s v="Solicitud de información del estado en el que se encuentran los proyectos presentados por el Municipio de Galeras a la Dirección Nacional Bomberos de ..."/>
    <s v="Jonathan Prieto"/>
    <x v="0"/>
    <s v="Fortalecimiento Bomberil"/>
    <x v="0"/>
    <n v="15"/>
    <s v="2024-114-001149-5"/>
    <d v="2024-04-02T00:00:00"/>
    <s v="N/A"/>
    <d v="2024-05-24T00:00:00"/>
    <d v="2024-05-24T00:00:00"/>
    <n v="37"/>
    <n v="38"/>
    <x v="0"/>
    <s v="Crear Radicado 2024-04-02 12:47:08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No cuenta con evidencia de respuesta"/>
  </r>
  <r>
    <x v="0"/>
    <x v="0"/>
    <x v="10"/>
    <s v="ALCALDIA MUNICIPAL DE VITERBO  --"/>
    <x v="3"/>
    <x v="5"/>
    <s v="SOLICITUD LISTADO CENSAL VIGENCIA 2024"/>
    <s v="Luis Alberto Valencia "/>
    <x v="0"/>
    <s v="Coordinación Operativa"/>
    <x v="0"/>
    <n v="15"/>
    <s v="2024-114-001150-5"/>
    <d v="2024-04-02T00:00:00"/>
    <s v="N/A"/>
    <d v="2024-05-24T00:00:00"/>
    <d v="2024-05-24T00:00:00"/>
    <n v="37"/>
    <n v="38"/>
    <x v="0"/>
    <s v="Crear Radicado 2024-04-02 12:52:25_x000a_Usuario: Atención de Usuario al Ciudadano_x000a__x000a_Dependencia: GESTIÓN ATENCIÓN AL USUARIO_x000a__x000a_Observación: Se radicó el documento de forma correcta mediante radicación email con los siguientes datos: Usuarios tramitadores: - Luis Alberto Valencia Pulido, Dependencia/s tramitadora/s: - COORDINACIÓN OPERATIVA, Usuario creador: Atención de Usuario al Ciudadano"/>
    <s v="N/A"/>
    <s v="N/A"/>
    <s v="N/A"/>
    <s v="N/A"/>
    <s v="No cuenta con evidencia de respuesta"/>
  </r>
  <r>
    <x v="0"/>
    <x v="0"/>
    <x v="5"/>
    <s v="CONTRALORIA GENERAL DE LA NACION  --"/>
    <x v="4"/>
    <x v="3"/>
    <s v="SIRECI Reporte Gestion Contractual Febrero 2024 DNBC Bomberos de Colombia"/>
    <s v="Luis Fernando Vargas"/>
    <x v="1"/>
    <s v="Gestión Contractual"/>
    <x v="0"/>
    <n v="15"/>
    <s v="2024-114-001151-5"/>
    <d v="2024-04-02T00:00:00"/>
    <s v="N/A"/>
    <d v="2024-05-24T00:00:00"/>
    <d v="2024-05-24T00:00:00"/>
    <n v="37"/>
    <n v="38"/>
    <x v="0"/>
    <s v=" Crear Radicado 2024-04-02 14:24:35_x000a_Usuario: Atención de Usuario al Ciudadano_x000a__x000a_Dependencia: GESTIÓN ATENCIÓN AL USUARIO_x000a__x000a_Observación: Se radicó el documento de forma correcta mediante radicación email con los siguientes datos: Usuarios tramitadores: - Luis Fernando Vargas Campo, Dependencia/s tramitadora/s: - GESTIÓN CONTRACTUAL, Usuario creador: Atención de Usuario al Ciudadano"/>
    <s v="N/A"/>
    <s v="N/A"/>
    <s v="N/A"/>
    <s v="N/A"/>
    <s v="No cuenta con evidencia de respuesta"/>
  </r>
  <r>
    <x v="0"/>
    <x v="0"/>
    <x v="10"/>
    <s v="ALCALDIA  -- --"/>
    <x v="3"/>
    <x v="4"/>
    <s v="SOLICITUD CHECK LIST DE LA DOCUMENTACIÓN Y REQUISITOS PARA LA CREACIÓN DE LA ESTACIÓN DE BOMBEROS EN EL MUNICIPIO DE LA UVITA BOYACÁ"/>
    <s v="Jonathan Prieto"/>
    <x v="0"/>
    <s v="Fortalecimiento Bomberil"/>
    <x v="0"/>
    <n v="15"/>
    <s v="2024-114-001153-5"/>
    <d v="2024-04-02T00:00:00"/>
    <s v="N/A"/>
    <d v="2024-05-24T00:00:00"/>
    <d v="2024-05-24T00:00:00"/>
    <n v="37"/>
    <n v="38"/>
    <x v="0"/>
    <s v="Crear Radicado 2024-04-02 14:28:54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No cuenta con evidencia de respuesta"/>
  </r>
  <r>
    <x v="0"/>
    <x v="0"/>
    <x v="22"/>
    <s v="CUERPO DE BOMBEROS VOLUNTARIOS DE BELEN DE LOS ANDAQUIES  sin información bombelenoficial@hotmail.com"/>
    <x v="0"/>
    <x v="3"/>
    <s v="Solicitud de comodatos"/>
    <s v="Luis Fernando Vargas"/>
    <x v="1"/>
    <s v="Gestión Contractual"/>
    <x v="0"/>
    <n v="15"/>
    <s v="2024-114-001176-5"/>
    <d v="2024-04-03T00:00:00"/>
    <s v="N/A"/>
    <d v="2024-05-24T00:00:00"/>
    <d v="2024-05-24T00:00:00"/>
    <n v="36"/>
    <n v="37"/>
    <x v="0"/>
    <s v="Crear Radicado 2024-04-03 08:40:37_x000a_Usuario: Atención de Usuario al Ciudadano_x000a__x000a_Dependencia: GESTIÓN ATENCIÓN AL USUARIO_x000a__x000a_Observación: Se radicó el documento de forma correcta mediante radicación email con los siguientes datos: Usuarios tramitadores: - Luis Fernando Vargas Campo, Dependencia/s tramitadora/s: - GESTIÓN CONTRACTUAL, Usuario creador: Atención de Usuario al Ciudadano"/>
    <s v="N/A"/>
    <s v="N/A"/>
    <s v="N/A"/>
    <s v="N/A"/>
    <s v="No cuenta con evidencia de respuesta"/>
  </r>
  <r>
    <x v="0"/>
    <x v="0"/>
    <x v="5"/>
    <s v="PROCURADURIA GENERAL DE LA NACION  --"/>
    <x v="4"/>
    <x v="3"/>
    <s v="RV: remitir pruebas de manera URGENTE segunda reiteración"/>
    <s v="Prospero Carbonell"/>
    <x v="2"/>
    <s v="Gestión Juridica"/>
    <x v="0"/>
    <n v="15"/>
    <s v="2024-114-001185-5"/>
    <d v="2024-04-03T00:00:00"/>
    <s v="N/A"/>
    <d v="2024-05-24T00:00:00"/>
    <d v="2024-05-24T00:00:00"/>
    <n v="36"/>
    <n v="37"/>
    <x v="0"/>
    <s v="Crear Radicado 2024-04-03 11:07:31_x000a_Usuario: Atención de Usuario al Ciudadano_x000a__x000a_Dependencia: GESTIÓN ATENCIÓN AL USUARIO_x000a__x000a_Observación: Se radicó el documento de forma correcta mediante radicación email con los siguientes datos: Usuarios tramitadores: - PROSPERO ANTONIO CARBONELL TANGARIFE, Dependencia/s tramitadora/s: - GESTIÓN JURÍDICA, Usuario creador: Atención de Usuario al Ciudadano"/>
    <s v="N/A"/>
    <s v="N/A"/>
    <s v="N/A"/>
    <s v="N/A"/>
    <s v="No cuenta con evidencia de respuesta"/>
  </r>
  <r>
    <x v="0"/>
    <x v="0"/>
    <x v="0"/>
    <s v="MANUEL ENRIQUE SALAZAR HERNANDEZ  sin información DELEGADO"/>
    <x v="0"/>
    <x v="4"/>
    <s v="3 derecho de peticion"/>
    <s v="Luis Fernando Vargas"/>
    <x v="1"/>
    <s v="Gestión Contractual"/>
    <x v="0"/>
    <n v="15"/>
    <s v="2024-114-001221-5"/>
    <d v="2024-04-04T00:00:00"/>
    <s v="N/A"/>
    <d v="2024-05-24T00:00:00"/>
    <d v="2024-05-24T00:00:00"/>
    <n v="35"/>
    <n v="36"/>
    <x v="0"/>
    <s v="Crear Radicado 2024-04-04 09:44:41_x000a_Usuario: Atención de Usuario al Ciudadano_x000a__x000a_Dependencia: GESTIÓN ATENCIÓN AL USUARIO_x000a__x000a_Observación: Se radicó el documento de forma correcta mediante radicación email con los siguientes datos: Usuarios tramitadores: - Luis Fernando Vargas Campo, Dependencia/s tramitadora/s: - GESTIÓN CONTRACTUAL, Usuario creador: Atención de Usuario al Ciudadano"/>
    <s v="N/A"/>
    <s v="N/A"/>
    <s v="N/A"/>
    <s v="N/A"/>
    <s v="No cuenta con evidencia de respuesta"/>
  </r>
  <r>
    <x v="0"/>
    <x v="0"/>
    <x v="0"/>
    <s v="CUERPO DE BOMBEROS PÁRAMO  PÁRAMO --"/>
    <x v="0"/>
    <x v="4"/>
    <s v="Instructivo para formulación proyectos camionetas de intervención rápida para cuerpo de bomberos"/>
    <s v="Andres Fernando Muñoz Cabrera"/>
    <x v="0"/>
    <s v="Fortalecimiento Bomberil"/>
    <x v="0"/>
    <n v="15"/>
    <s v="2024-114-001227-5"/>
    <d v="2024-04-04T00:00:00"/>
    <s v="N/A"/>
    <d v="2024-05-24T00:00:00"/>
    <d v="2024-05-24T00:00:00"/>
    <n v="35"/>
    <n v="36"/>
    <x v="0"/>
    <s v="Crear Radicado 2024-04-04 10:07:51_x000a_Usuario: Atención de Usuario al Ciudadano_x000a__x000a_Dependencia: GESTIÓN ATENCIÓN AL USUARIO_x000a__x000a_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
    <s v="N/A"/>
    <s v="N/A"/>
    <s v="N/A"/>
    <s v="N/A"/>
    <s v="No cuenta con evidencia de respuesta"/>
  </r>
  <r>
    <x v="0"/>
    <x v="0"/>
    <x v="5"/>
    <s v="ALCALDIA MUNICIPAL DE TOCAIMA  --"/>
    <x v="3"/>
    <x v="4"/>
    <s v="SOLICITUD CONSTRUCCIÓN ESTACIÓN DE BOMBEROS - MUNICIPIO DE TOCAIMA CUNDINAMARCA"/>
    <s v="Jonathan Prieto"/>
    <x v="0"/>
    <s v="Fortalecimiento Bomberil"/>
    <x v="0"/>
    <n v="15"/>
    <s v="2024-114-001229-5"/>
    <d v="2024-04-04T00:00:00"/>
    <s v="N/A"/>
    <d v="2024-05-24T00:00:00"/>
    <d v="2024-05-24T00:00:00"/>
    <n v="35"/>
    <n v="36"/>
    <x v="0"/>
    <s v="Crear Radicado 2024-04-04 10:14:04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No cuenta con evidencia de respuesta"/>
  </r>
  <r>
    <x v="0"/>
    <x v="0"/>
    <x v="10"/>
    <s v="ESCUELA TéCNICA DE BOMBEROS DUITAMA  -- --"/>
    <x v="0"/>
    <x v="4"/>
    <s v="Solicitud Ficha de Proyectos"/>
    <s v="Andres Fernando Muñoz Cabrera"/>
    <x v="0"/>
    <s v="Fortalecimiento Bomberil"/>
    <x v="0"/>
    <n v="15"/>
    <s v="2024-114-001239-5"/>
    <d v="2024-04-04T00:00:00"/>
    <s v="2024-213-000449-1"/>
    <d v="2024-05-16T00:00:00"/>
    <d v="2025-05-24T00:00:00"/>
    <n v="29"/>
    <n v="30"/>
    <x v="1"/>
    <s v="Finalizar radicado 2024-05-16 18:21:30_x000a_Usuario: Andrés Fernando Muñoz Cabrera_x000a__x000a_Dependencia: FORTALECIMIENTO BOMBERIL PARA LA RESPUESTA_x000a__x000a_Observación: Respuesta enviada el día 16/05/2024 a través de la plataforma, con oficio de salida No. 2024-000000543"/>
    <d v="2024-05-16T00:00:00"/>
    <s v="PDF - EXCEL Y WORD"/>
    <s v="SI"/>
    <s v="N/A"/>
    <s v="RESPUESTA Y ANEXOS ENVIADOS ATRAVES DE LA PLATAFORMA ORFEO"/>
  </r>
  <r>
    <x v="0"/>
    <x v="0"/>
    <x v="5"/>
    <s v="PAOLA ANDREA CONTRALORIA SALDARRIAGA"/>
    <x v="4"/>
    <x v="3"/>
    <s v="PRESENTACIÓN INICIO DENUNCIA Y SOLICITUD DE INFORMACIÓN"/>
    <s v="Luis Fernando Vargas"/>
    <x v="1"/>
    <s v="Gestión Contractual"/>
    <x v="0"/>
    <n v="15"/>
    <s v="2024-114-001240-5"/>
    <d v="2024-04-04T00:00:00"/>
    <s v="N/A"/>
    <d v="2024-05-24T00:00:00"/>
    <d v="2024-05-24T00:00:00"/>
    <n v="35"/>
    <n v="36"/>
    <x v="0"/>
    <s v="Crear Radicado 2024-04-04 12:23:40_x000a_Usuario: Atención de Usuario al Ciudadano_x000a__x000a_Dependencia: GESTIÓN ATENCIÓN AL USUARIO_x000a__x000a_Observación: Se radicó el documento de forma correcta mediante radicación email con los siguientes datos: Usuarios tramitadores: - Luis Fernando Vargas Campo, Dependencia/s tramitadora/s: - GESTIÓN CONTRACTUAL, Usuario creador: Atención de Usuario al Ciudadano"/>
    <s v="N/A"/>
    <s v="N/A"/>
    <s v="N/A"/>
    <s v="N/A"/>
    <s v="No cuenta con evidencia de respuesta"/>
  </r>
  <r>
    <x v="0"/>
    <x v="0"/>
    <x v="12"/>
    <s v="ORGANIZACION INDIGENA KANKUAMO  --"/>
    <x v="2"/>
    <x v="6"/>
    <s v="Solicitud de capacitación a personal del Pueblo Indígena Kankuamo en emergencias y otras áreas de vital interés."/>
    <s v="Edgar Alexander Maya "/>
    <x v="0"/>
    <s v="Educación Nacional para Bomberos"/>
    <x v="0"/>
    <n v="15"/>
    <s v="2024-114-001254-5"/>
    <d v="2024-04-05T00:00:00"/>
    <s v="N/A"/>
    <d v="2024-05-24T00:00:00"/>
    <d v="2024-05-24T00:00:00"/>
    <n v="34"/>
    <n v="35"/>
    <x v="0"/>
    <s v="Crear Radicado 2024-04-05 09:23:14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No cuenta con evidencia de respuesta"/>
  </r>
  <r>
    <x v="0"/>
    <x v="0"/>
    <x v="23"/>
    <s v="CUERPO DE BOMBEROS VOLUNTARIOS DE VILLA RICA - CAUCA  sin información"/>
    <x v="0"/>
    <x v="5"/>
    <s v="SOLICITO COPIA POLIZA CON COBERTURA"/>
    <s v="Jiud Magnoli Gaviria"/>
    <x v="0"/>
    <s v="Fortalecimiento Bomberil"/>
    <x v="0"/>
    <n v="15"/>
    <s v="2024-114-001259-5"/>
    <d v="2024-04-05T00:00:00"/>
    <s v="N/A"/>
    <d v="2024-05-21T00:00:00"/>
    <d v="2024-05-24T00:00:00"/>
    <n v="31"/>
    <n v="32"/>
    <x v="1"/>
    <s v="Finalizar radicado 2024-05-21 11:58:50_x000a_Usuario: Jiud Magnoly Gaviria Narvaez_x000a__x000a_Dependencia: FORTALECIMIENTO BOMBERIL PARA LA RESPUESTA_x000a__x000a_Observación: Se brinda respuesta vía email de seguros de vida, y se adjunta soporte de respuesta."/>
    <s v="N/A"/>
    <s v="N/A"/>
    <s v="SI"/>
    <s v="N/A"/>
    <s v="INCUMPLIMIENTO AL PROCEDIMIENTO INTERNO DE PQRSD POR NO CARGAR DOCUMENTO DE EVIDENCIA ENVIO DE RESPUESTA/ SI ENVIO RESPUESTA POR ORFEO"/>
  </r>
  <r>
    <x v="0"/>
    <x v="0"/>
    <x v="19"/>
    <s v="AGRADO  --"/>
    <x v="1"/>
    <x v="1"/>
    <s v="inlegalidad bomberos agrado"/>
    <s v="Ruben Dario Rincón "/>
    <x v="0"/>
    <s v="Inspección, Vigilancia y Control"/>
    <x v="0"/>
    <n v="15"/>
    <s v="2024-114-001260-5"/>
    <d v="2024-04-05T00:00:00"/>
    <s v="N/A"/>
    <d v="2024-05-24T00:00:00"/>
    <d v="2024-05-24T00:00:00"/>
    <n v="34"/>
    <n v="35"/>
    <x v="0"/>
    <s v="Crear Radicado 2024-04-05 10:25:46_x000a_Usuario: Atención de Usuario al Ciudadano_x000a__x000a_Dependencia: GESTIÓN ATENCIÓN AL USUARIO_x000a__x000a_Observación: Se radicó el documento de forma correcta mediante radicación email con los siguientes datos: Usuarios tramitadores: - Rubén Darío Rincón Sanchez, Dependencia/s tramitadora/s: - INSPECCIÓN, VIGILANCIA Y CONTROL, Usuario creador: Atención de Usuario al Ciudadano"/>
    <s v="N/A"/>
    <s v="N/A"/>
    <s v="N/A"/>
    <s v="N/A"/>
    <s v="No cuenta con evidencia de respuesta"/>
  </r>
  <r>
    <x v="0"/>
    <x v="0"/>
    <x v="7"/>
    <s v="ALCALDIA MUNICIPAL DE RESTREPO META  -- proyectos@restrepo-meta.gov.co"/>
    <x v="3"/>
    <x v="4"/>
    <s v="Solicitud de información proyecto radicado, Municipio de Restrepo (Meta)"/>
    <s v="Jonathan Prieto"/>
    <x v="0"/>
    <s v="Fortalecimiento Bomberil"/>
    <x v="0"/>
    <n v="15"/>
    <s v="2024-114-001263-5"/>
    <d v="2024-04-05T00:00:00"/>
    <s v="N/A"/>
    <d v="2024-05-24T00:00:00"/>
    <d v="2024-05-24T00:00:00"/>
    <n v="34"/>
    <n v="35"/>
    <x v="0"/>
    <s v="Crear Radicado 2024-04-05 12:23:03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No cuenta con evidencia de respuesta"/>
  </r>
  <r>
    <x v="0"/>
    <x v="0"/>
    <x v="20"/>
    <s v="ALCALDIA MUNICIPAL DE LA VIRGINIA  --"/>
    <x v="3"/>
    <x v="2"/>
    <s v="SOLICITUD INFORMACIÓN LA VIRGINIA RDA."/>
    <s v="Ruben Dario Rincón "/>
    <x v="0"/>
    <s v="Inspección, Vigilancia y Control"/>
    <x v="0"/>
    <n v="15"/>
    <s v="2024-114-001266-5"/>
    <d v="2024-04-05T00:00:00"/>
    <s v="N/A"/>
    <d v="2024-05-24T00:00:00"/>
    <d v="2024-05-24T00:00:00"/>
    <n v="34"/>
    <n v="35"/>
    <x v="0"/>
    <s v="Crear Radicado 2024-04-05 14:45:38_x000a_Usuario: Atención de Usuario al Ciudadano_x000a__x000a_Dependencia: GESTIÓN ATENCIÓN AL USUARIO_x000a__x000a_Observación: Se radicó el documento de forma correcta mediante radicación email con los siguientes datos: Usuarios tramitadores: - Rubén Darío Rincón Sanchez, Dependencia/s tramitadora/s: - INSPECCIÓN, VIGILANCIA Y CONTROL, Usuario creador: Atención de Usuario al Ciudadano"/>
    <s v="N/A"/>
    <s v="N/A"/>
    <s v="N/A"/>
    <s v="N/A"/>
    <s v="No cuenta con evidencia de respuesta"/>
  </r>
  <r>
    <x v="0"/>
    <x v="0"/>
    <x v="6"/>
    <s v="ALCALDIA MUNICIPAL DE MANAURE  sin información alcaldia@manaure-laguajira.gov.co"/>
    <x v="3"/>
    <x v="4"/>
    <s v="Solicitud de requisitos para la Construcción de una Estación de Bomberos."/>
    <s v="Jonathan Prieto"/>
    <x v="0"/>
    <s v="Fortalecimiento Bomberil"/>
    <x v="0"/>
    <n v="15"/>
    <s v="2024-114-001268-5"/>
    <d v="2024-04-05T00:00:00"/>
    <s v="N/A"/>
    <d v="2024-05-24T00:00:00"/>
    <d v="2024-05-24T00:00:00"/>
    <n v="34"/>
    <n v="35"/>
    <x v="0"/>
    <s v="Reasignar Radicado 2024-05-21 09:21:04_x000a_Usuario: Andrés Fernando Muñoz Cabrera_x000a__x000a_Dependencia: FORTALECIMIENTO BOMBERIL PARA LA RESPUESTA_x000a__x000a_Observación: Se reasignó el radicado al usuario: Jonathan Prieto con la siguiente observación: Se reasigna por competencia a Jhonatan Prieto, al ser proyecto del proceso de Infraestructura, el día 21/05/202"/>
    <s v="N/A"/>
    <s v="N/A"/>
    <s v="N/A"/>
    <s v="N/A"/>
    <s v="No cuenta con evidencia de respuesta"/>
  </r>
  <r>
    <x v="0"/>
    <x v="0"/>
    <x v="5"/>
    <s v="MINISTERIO DE AGRICULTURA  --"/>
    <x v="4"/>
    <x v="4"/>
    <s v="Respuesta 2024-560-005288-1 2024-04-05 16:35:33.77."/>
    <s v="Andres Fernando Muñoz Cabrera"/>
    <x v="0"/>
    <s v="Fortalecimiento Bomberil"/>
    <x v="0"/>
    <n v="15"/>
    <s v="2024-114-001271-5"/>
    <d v="2024-04-05T00:00:00"/>
    <s v="N/A"/>
    <d v="2024-05-24T00:00:00"/>
    <d v="2024-05-24T00:00:00"/>
    <n v="34"/>
    <n v="35"/>
    <x v="0"/>
    <s v="Crear Radicado 2024-04-05 16:43:31_x000a_Usuario: Atención de Usuario al Ciudadano_x000a__x000a_Dependencia: GESTIÓN ATENCIÓN AL USUARIO_x000a__x000a_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
    <s v="N/A"/>
    <s v="N/A"/>
    <s v="N/A"/>
    <s v="N/A"/>
    <s v="No cuenta con evidencia de respuesta"/>
  </r>
  <r>
    <x v="0"/>
    <x v="0"/>
    <x v="5"/>
    <s v="DIEGO  OCHO"/>
    <x v="1"/>
    <x v="3"/>
    <s v="Re: DERECHO DE PETICIÓN"/>
    <s v="Lina Maria Marin"/>
    <x v="1"/>
    <s v="Gestión de Talento Humano"/>
    <x v="0"/>
    <n v="15"/>
    <s v="2024-114-001281-5"/>
    <d v="2024-04-08T00:00:00"/>
    <s v="N/A"/>
    <d v="2024-05-24T00:00:00"/>
    <d v="2024-05-24T00:00:00"/>
    <n v="33"/>
    <n v="34"/>
    <x v="0"/>
    <s v="Crear Radicado 2024-04-08 10:04:17_x000a_Usuario: Atención de Usuario al Ciudadano_x000a__x000a_Dependencia: GESTIÓN ATENCIÓN AL USUARIO_x000a__x000a_Observación: Se radicó el documento de forma correcta mediante radicación email con los siguientes datos: Usuarios tramitadores: - Lina Maria Marin Rodriguez, Dependencia/s tramitadora/s: - GESTIÓN TALENTO HUMANO, Usuario creador: Atención de Usuario al Ciudadano"/>
    <s v="N/A"/>
    <s v="N/A"/>
    <s v="N/A"/>
    <s v="N/A"/>
    <s v="No cuenta con evidencia de respuesta"/>
  </r>
  <r>
    <x v="0"/>
    <x v="0"/>
    <x v="13"/>
    <s v="CUERPO DE BOMBEROS VOLUNTARIOS DE CAICEDO  --"/>
    <x v="0"/>
    <x v="4"/>
    <s v="PARA RADICAR Y ASIGNAR A FORTALECIMIENTO"/>
    <s v="Andres Fernando Muñoz Cabrera"/>
    <x v="0"/>
    <s v="Fortalecimiento Bomberil"/>
    <x v="0"/>
    <n v="15"/>
    <s v="2024-114-001287-5"/>
    <d v="2024-04-08T00:00:00"/>
    <s v="N/A"/>
    <d v="2024-05-24T00:00:00"/>
    <d v="2024-05-24T00:00:00"/>
    <n v="33"/>
    <n v="34"/>
    <x v="0"/>
    <s v="Crear Radicado 2024-04-08 11:50:22_x000a_Usuario: Atención de Usuario al Ciudadano_x000a__x000a_Dependencia: GESTIÓN ATENCIÓN AL USUARIO_x000a__x000a_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
    <s v="N/A"/>
    <s v="N/A"/>
    <s v="N/A"/>
    <s v="N/A"/>
    <s v="No cuenta con evidencia de respuesta"/>
  </r>
  <r>
    <x v="0"/>
    <x v="0"/>
    <x v="5"/>
    <s v="VEEDURIA BOMBERIL  --"/>
    <x v="1"/>
    <x v="3"/>
    <s v="Re: DERECHO DE PETICIÓN"/>
    <s v="Luis Fernando Vargas"/>
    <x v="1"/>
    <s v="Gestión Contractual"/>
    <x v="0"/>
    <n v="15"/>
    <s v="2024-114-001294-5"/>
    <d v="2024-04-08T00:00:00"/>
    <s v="N/A"/>
    <d v="2024-05-24T00:00:00"/>
    <d v="2024-05-24T00:00:00"/>
    <n v="33"/>
    <n v="34"/>
    <x v="0"/>
    <s v="Crear Radicado 2024-04-08 12:28:38_x000a_Usuario: Atención de Usuario al Ciudadano_x000a__x000a_Dependencia: GESTIÓN ATENCIÓN AL USUARIO_x000a__x000a_Observación: Se radicó el documento de forma correcta mediante radicación email con los siguientes datos: Usuarios tramitadores: - Luis Fernando Vargas Campo, Dependencia/s tramitadora/s: - GESTIÓN CONTRACTUAL, Usuario creador: Atención de Usuario al Ciudadano"/>
    <s v="N/A"/>
    <s v="N/A"/>
    <s v="N/A"/>
    <s v="N/A"/>
    <s v="No cuenta con evidencia de respuesta"/>
  </r>
  <r>
    <x v="0"/>
    <x v="0"/>
    <x v="24"/>
    <s v="CUERPO DE BOMBEROS VOLUNTARIOS DE CHINCHINA  nathaly  sanchez"/>
    <x v="0"/>
    <x v="5"/>
    <s v="Informe Hacienda el Eden - Bomberos Chinchiná"/>
    <s v="Jiud Magnoli Gaviria"/>
    <x v="0"/>
    <s v="Fortalecimiento Bomberil"/>
    <x v="0"/>
    <n v="15"/>
    <s v="2024-114-001298-5"/>
    <d v="2024-04-08T00:00:00"/>
    <s v="N/A"/>
    <d v="2024-05-11T00:00:00"/>
    <d v="2024-05-24T00:00:00"/>
    <n v="24"/>
    <n v="25"/>
    <x v="1"/>
    <s v="Finalizar radicado 2024-05-21 14:59:49_x000a_Usuario: Jiud Magnoly Gaviria Narvaez_x000a__x000a_Dependencia: FORTALECIMIENTO BOMBERIL PARA LA RESPUESTA_x000a__x000a_Observación: Se dio inicio al tramite, se adjunta soporte de tramite."/>
    <s v="N/A"/>
    <s v="N/A"/>
    <s v="SI"/>
    <s v="N/A"/>
    <s v="INCUMPLIMIENTO AL PROCEDIMIENTO INTERNO DE PQRSD POR NO CARGAR DOCUMENTO DE EVIDENCIA ENVIO DE RESPUESTA/ SI ENVIO RESPUESTA POR ORFEO"/>
  </r>
  <r>
    <x v="0"/>
    <x v="0"/>
    <x v="6"/>
    <s v="ALCALDIA MUNICIPAL DE BARRANCAS  --"/>
    <x v="3"/>
    <x v="4"/>
    <s v="INFORMACION REQUISITOS PARA PROYECTOS DE INFRAESTRUCTURA Y DOTACION"/>
    <s v="Jonathan Prieto"/>
    <x v="0"/>
    <s v="Fortalecimiento Bomberil"/>
    <x v="0"/>
    <n v="15"/>
    <s v="2024-114-001300-5"/>
    <d v="2024-04-08T00:00:00"/>
    <s v="N/A"/>
    <d v="2024-05-30T00:00:00"/>
    <d v="2024-05-30T00:00:00"/>
    <n v="37"/>
    <n v="38"/>
    <x v="0"/>
    <s v="Crear Radicado 2024-04-08 16:27:45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No cuenta con evidencia de respuesta"/>
  </r>
  <r>
    <x v="0"/>
    <x v="0"/>
    <x v="5"/>
    <s v="UNIDAD PARA LA GESTION  DEL RIESGO"/>
    <x v="4"/>
    <x v="5"/>
    <s v="Oficio 2024EE05521 - Traslado por competencia - &quot;Solicitud de apoyo para la atención de las emergencias presentadas en el departamento de Bolívar"/>
    <s v="Andres Fernando Muñoz Cabrera"/>
    <x v="0"/>
    <s v="Fortalecimiento Bomberil"/>
    <x v="0"/>
    <n v="15"/>
    <s v="2024-114-001320-5"/>
    <d v="2024-04-09T00:00:00"/>
    <s v="N/A"/>
    <d v="2024-05-24T00:00:00"/>
    <d v="2024-05-24T00:00:00"/>
    <n v="32"/>
    <n v="33"/>
    <x v="0"/>
    <s v="Crear Radicado 2024-04-09 10:27:29_x000a_Usuario: Atención de Usuario al Ciudadano_x000a__x000a_Dependencia: GESTIÓN ATENCIÓN AL USUARIO_x000a__x000a_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
    <s v="N/A"/>
    <s v="N/A"/>
    <s v="N/A"/>
    <s v="N/A"/>
    <s v="No cuenta con evidencia de respuesta"/>
  </r>
  <r>
    <x v="0"/>
    <x v="0"/>
    <x v="25"/>
    <s v="CUERPO DE BOMBEROS VOLUNTARIOS DE AGUAZUL  sin información"/>
    <x v="0"/>
    <x v="4"/>
    <s v="RV: SOLICITUD ENTREGA DE KIT EPP PARA EL CUERPO DE BOMBEROS VOLUNTARIOS DE AGUAZUL"/>
    <s v="Andres Fernando Muñoz Cabrera"/>
    <x v="0"/>
    <s v="Fortalecimiento Bomberil"/>
    <x v="0"/>
    <n v="15"/>
    <s v="2024-114-001323-5"/>
    <d v="2024-04-09T00:00:00"/>
    <s v="N/A"/>
    <d v="2024-05-17T00:00:00"/>
    <d v="2024-05-24T00:00:00"/>
    <n v="27"/>
    <n v="28"/>
    <x v="1"/>
    <s v="Finalizar radicado 2024-05-17 11:23:05_x000a_Usuario: Andrés Fernando Muñoz Cabrera_x000a__x000a_Dependencia: FORTALECIMIENTO BOMBERIL PARA LA RESPUESTA_x000a__x000a_Observación: Se dio respuesta a través del correo de la contratista Tatiana Herrera, el día 17/05/2024, se adjunta evidencia"/>
    <s v="N/A"/>
    <s v="N/A"/>
    <s v="SI"/>
    <s v="N/A"/>
    <s v="Envia respuesta por correo electrónico"/>
  </r>
  <r>
    <x v="0"/>
    <x v="0"/>
    <x v="12"/>
    <s v="VEEDURIA AMA  --"/>
    <x v="2"/>
    <x v="4"/>
    <s v="RV: Comparto para solicitarles la oportunidad de dotación para los bomberos Valledupar trajes de incendios estructurales y forestales porque los actua..."/>
    <s v="Andres Fernando Muñoz Cabrera"/>
    <x v="0"/>
    <s v="Fortalecimiento Bomberil"/>
    <x v="0"/>
    <n v="15"/>
    <s v="2024-114-001324-5"/>
    <d v="2024-04-09T00:00:00"/>
    <s v="N/A"/>
    <d v="2024-05-24T00:00:00"/>
    <d v="2024-05-24T00:00:00"/>
    <n v="32"/>
    <n v="33"/>
    <x v="0"/>
    <s v="Crear Radicado 2024-04-09 11:07:32_x000a_Usuario: Atención de Usuario al Ciudadano_x000a__x000a_Dependencia: GESTIÓN ATENCIÓN AL USUARIO_x000a__x000a_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
    <s v="N/A"/>
    <s v="N/A"/>
    <s v="N/A"/>
    <s v="N/A"/>
    <s v="No cuenta con evidencia de respuesta"/>
  </r>
  <r>
    <x v="0"/>
    <x v="0"/>
    <x v="23"/>
    <s v="Asociación Colombiana de Profesionales en Atención Prehospitalaria  --"/>
    <x v="2"/>
    <x v="6"/>
    <s v="servicio de atención prehospitalaria en los cuerpos de bomberos"/>
    <s v="Edgar Alexander Maya "/>
    <x v="0"/>
    <s v="Educación Nacional para Bomberos"/>
    <x v="0"/>
    <n v="15"/>
    <s v="2024-114-001325-5"/>
    <d v="2024-04-09T00:00:00"/>
    <s v="N/A"/>
    <d v="2024-05-24T00:00:00"/>
    <d v="2024-05-24T00:00:00"/>
    <n v="32"/>
    <n v="33"/>
    <x v="0"/>
    <s v="Crear Radicado 2024-04-09 11:21:59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No cuenta con evidencia de respuesta"/>
  </r>
  <r>
    <x v="0"/>
    <x v="0"/>
    <x v="5"/>
    <s v="UNGRD  -- --"/>
    <x v="4"/>
    <x v="0"/>
    <s v="Remisión Derecho de Petición - Ticket N°GSC-2024-118266 - ATENCIÓN AL CIUDADANO UNGRD"/>
    <s v="Andres Fernando Muñoz Cabrera"/>
    <x v="0"/>
    <s v="Fortalecimiento Bomberil"/>
    <x v="0"/>
    <n v="15"/>
    <s v="2024-114-001332-5"/>
    <d v="2024-04-09T00:00:00"/>
    <s v="N/A"/>
    <d v="2024-05-24T00:00:00"/>
    <d v="2024-05-24T00:00:00"/>
    <n v="32"/>
    <n v="33"/>
    <x v="0"/>
    <s v="Crear Radicado 2024-04-09 15:55:10_x000a_Usuario: Atención de Usuario al Ciudadano_x000a__x000a_Dependencia: GESTIÓN ATENCIÓN AL USUARIO_x000a__x000a_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
    <s v="N/A"/>
    <s v="N/A"/>
    <s v="N/A"/>
    <s v="N/A"/>
    <s v="No cuenta con evidencia de respuesta"/>
  </r>
  <r>
    <x v="0"/>
    <x v="0"/>
    <x v="0"/>
    <s v="ALCALDIA MUNICIPAL DE TONA  --"/>
    <x v="3"/>
    <x v="1"/>
    <s v="SOLICITUD AUDITORIA CUERPO MUNICIPAL DE BOMBEROS VOLUNTARIOS TONA"/>
    <s v="Rúben Dario Rincón"/>
    <x v="0"/>
    <s v="Inspección, Vigilancia y Control"/>
    <x v="0"/>
    <n v="15"/>
    <s v="2024-114-001350-5"/>
    <d v="2024-04-10T00:00:00"/>
    <s v="N/A"/>
    <d v="2024-05-24T00:00:00"/>
    <d v="2024-05-24T00:00:00"/>
    <n v="31"/>
    <n v="32"/>
    <x v="0"/>
    <s v="Crear Radicado 2024-04-10 11:10:24_x000a_Usuario: Atención de Usuario al Ciudadano_x000a__x000a_Dependencia: GESTIÓN ATENCIÓN AL USUARIO_x000a__x000a_Observación: Se radicó el documento de forma correcta mediante radicación email con los siguientes datos: Usuarios tramitadores: - Rubén Darío Rincón Sanchez, Dependencia/s tramitadora/s: - INSPECCIÓN, VIGILANCIA Y CONTROL, Usuario creador: Atención de Usuario al Ciudadano"/>
    <s v="N/A"/>
    <s v="N/A"/>
    <s v="N/A"/>
    <s v="N/A"/>
    <s v="No cuenta con evidencia de respuesta"/>
  </r>
  <r>
    <x v="0"/>
    <x v="0"/>
    <x v="10"/>
    <s v="ALCALDIA MUNICIPAL DE BELEN  --"/>
    <x v="3"/>
    <x v="4"/>
    <s v="PRESENTACIÓN PROYECTO &quot;CONSTRUCCIÓN ESTACIÓN DE BOMBEROS MUNICIPIO DE BELÉN BOYACÁ."/>
    <s v="Jonathan Prieto"/>
    <x v="0"/>
    <s v="Fortalecimiento Bomberil"/>
    <x v="0"/>
    <n v="15"/>
    <s v="2024-114-001352-5"/>
    <d v="2024-04-10T00:00:00"/>
    <s v="N/A"/>
    <d v="2024-05-24T00:00:00"/>
    <d v="2024-05-24T00:00:00"/>
    <n v="31"/>
    <n v="32"/>
    <x v="0"/>
    <s v="Crear Radicado 2024-04-10 11:14:52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No cuenta con evidencia de respuesta"/>
  </r>
  <r>
    <x v="0"/>
    <x v="0"/>
    <x v="4"/>
    <s v="ROSELIS  FERNANDEZ LEONES"/>
    <x v="1"/>
    <x v="1"/>
    <s v="Capitan Lourdes peña"/>
    <s v="Rúben Dario Rincón"/>
    <x v="0"/>
    <s v="Inspección, Vigilancia y Control"/>
    <x v="0"/>
    <n v="15"/>
    <s v="2024-114-001365-5"/>
    <d v="2024-04-11T00:00:00"/>
    <s v="N/A"/>
    <d v="2024-05-24T00:00:00"/>
    <d v="2024-05-24T00:00:00"/>
    <n v="30"/>
    <n v="31"/>
    <x v="0"/>
    <s v="Crear Radicado 2024-04-11 08:01:01_x000a_Usuario: Atención de Usuario al Ciudadano_x000a__x000a_Dependencia: GESTIÓN ATENCIÓN AL USUARIO_x000a__x000a_Observación: Se radicó el documento de forma correcta mediante radicación email con los siguientes datos: Usuarios tramitadores: - Rubén Darío Rincón Sanchez, Dependencia/s tramitadora/s: - INSPECCIÓN, VIGILANCIA Y CONTROL, Usuario creador: Atención de Usuario al Ciudadano"/>
    <s v="N/A"/>
    <s v="N/A"/>
    <s v="N/A"/>
    <s v="N/A"/>
    <s v="No cuenta con evidencia de respuesta"/>
  </r>
  <r>
    <x v="0"/>
    <x v="0"/>
    <x v="10"/>
    <s v="ALCALDIA  COMBITA"/>
    <x v="3"/>
    <x v="4"/>
    <s v="Elemento compartido contigo: &quot;Proyecto Estacion de Bomberos.rar&quot;"/>
    <s v="Andres Fernando Muñoz Cabrera"/>
    <x v="0"/>
    <s v="Fortalecimiento Bomberil"/>
    <x v="0"/>
    <n v="15"/>
    <s v="2024-114-000018-2"/>
    <d v="2024-04-11T00:00:00"/>
    <s v="N/A"/>
    <d v="2024-05-24T00:00:00"/>
    <d v="2024-05-24T00:00:00"/>
    <n v="30"/>
    <n v="31"/>
    <x v="0"/>
    <s v="Reasignar Radicado 2024-05-16 18:59:10_x000a_Usuario: Andrés Fernando Muñoz Cabrera_x000a__x000a_Dependencia: FORTALECIMIENTO BOMBERIL PARA LA RESPUESTA_x000a__x000a_Observación: Se reasignó el radicado al usuario: Jonathan Prieto con la siguiente observación: Se reasigna por competencia a Jhonatan Prieto, al ser proyecto del proceso de Infraestructura, el día 16/05/202"/>
    <s v="N/A"/>
    <s v="N/A"/>
    <s v="N/A"/>
    <s v="N/A"/>
    <s v="No cuenta con evidencia de respuesta"/>
  </r>
  <r>
    <x v="0"/>
    <x v="0"/>
    <x v="25"/>
    <s v="ALCALDIA MUNICIPAL DE AGUAZUL  --"/>
    <x v="3"/>
    <x v="4"/>
    <s v="SOLICITUD DE DOCUMENTOS"/>
    <s v="Jonathan Prieto"/>
    <x v="0"/>
    <s v="Fortalecimiento Bomberil"/>
    <x v="0"/>
    <n v="15"/>
    <s v="2024-114-000020-2"/>
    <d v="2024-04-11T00:00:00"/>
    <s v="N/A"/>
    <d v="2024-05-24T00:00:00"/>
    <d v="2024-05-24T00:00:00"/>
    <n v="30"/>
    <n v="31"/>
    <x v="0"/>
    <s v="Crear Radicado 2024-04-11 09:41:55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No cuenta con evidencia de respuesta"/>
  </r>
  <r>
    <x v="0"/>
    <x v="0"/>
    <x v="6"/>
    <s v="CUERPO DE BOMBEROS VOLUNTARIOS DE SAN JUAN DEL CESAR  GUAJIRA carlos.frias@bomberossanjuan.com"/>
    <x v="0"/>
    <x v="4"/>
    <s v="REQUERIMIENTO SUBESTACIONES BOMBEROS"/>
    <s v="Jonathan Prieto"/>
    <x v="0"/>
    <s v="Fortalecimiento Bomberil"/>
    <x v="0"/>
    <n v="15"/>
    <s v="2024-114-000029-2"/>
    <d v="2024-04-11T00:00:00"/>
    <s v="N/A"/>
    <d v="2024-05-24T00:00:00"/>
    <d v="2024-05-24T00:00:00"/>
    <n v="30"/>
    <n v="31"/>
    <x v="0"/>
    <s v="Crear Radicado 2024-04-11 16:00:10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No cuenta con evidencia de respuesta"/>
  </r>
  <r>
    <x v="0"/>
    <x v="0"/>
    <x v="5"/>
    <s v="BRAYAN EDUARDO QUINTERO MENDIBLE"/>
    <x v="1"/>
    <x v="3"/>
    <s v="Solicitud referencia laboral"/>
    <s v="Luis Fernando Vargas"/>
    <x v="1"/>
    <s v="Gestión Contractual"/>
    <x v="0"/>
    <n v="15"/>
    <s v="2024-114-001373-5"/>
    <d v="2024-04-11T00:00:00"/>
    <s v="N/A"/>
    <d v="2024-05-24T00:00:00"/>
    <d v="2024-05-24T00:00:00"/>
    <n v="30"/>
    <n v="31"/>
    <x v="0"/>
    <s v="Crear Radicado 2024-04-11 16:03:48_x000a_Usuario: Atención de Usuario al Ciudadano_x000a__x000a_Dependencia: GESTIÓN ATENCIÓN AL USUARIO_x000a__x000a_Observación: Se radicó el documento de forma correcta mediante radicación email con los siguientes datos: Usuarios tramitadores: - Luis Fernando Vargas Campo, Dependencia/s tramitadora/s: - GESTIÓN CONTRACTUAL, Usuario creador: Atención de Usuario al Ciudadano"/>
    <s v="N/A"/>
    <s v="N/A"/>
    <s v="N/A"/>
    <s v="N/A"/>
    <s v="No cuenta con evidencia de respuesta"/>
  </r>
  <r>
    <x v="0"/>
    <x v="0"/>
    <x v="22"/>
    <s v="EDILBERTO  MOLINA HERNANDEZ"/>
    <x v="1"/>
    <x v="3"/>
    <s v="Solicitud de información"/>
    <s v="Jonathan Prieto"/>
    <x v="0"/>
    <s v="Fortalecimiento Bomberil"/>
    <x v="0"/>
    <n v="15"/>
    <s v="2024-114-001374-5"/>
    <d v="2024-04-11T00:00:00"/>
    <s v="N/A"/>
    <d v="2024-05-24T00:00:00"/>
    <d v="2024-05-24T00:00:00"/>
    <n v="30"/>
    <n v="31"/>
    <x v="0"/>
    <s v="Crear Radicado 2024-04-11 16:22:37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No cuenta con evidencia de respuesta"/>
  </r>
  <r>
    <x v="0"/>
    <x v="0"/>
    <x v="7"/>
    <s v="ALCALDIA MUNICIPAL -- --"/>
    <x v="3"/>
    <x v="4"/>
    <s v="SOLICITUD DE BENEFICIOS DEL PROGRAMA NACIONAL DE INFRAESTRUCTURA Y DOTACION PARA EL CUERPO DE BOMBEROS DE NUESTRO MUNICIPIO"/>
    <s v="Jonathan Prieto"/>
    <x v="0"/>
    <s v="Fortalecimiento Bomberil"/>
    <x v="0"/>
    <n v="15"/>
    <s v="2024-114-001375-5"/>
    <d v="2024-04-11T00:00:00"/>
    <s v="N/A"/>
    <d v="2024-05-24T00:00:00"/>
    <d v="2024-05-24T00:00:00"/>
    <n v="30"/>
    <n v="31"/>
    <x v="0"/>
    <s v="Crear Radicado 2024-04-11 16:29:13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No cuenta con evidencia de respuesta"/>
  </r>
  <r>
    <x v="0"/>
    <x v="0"/>
    <x v="19"/>
    <s v="MAYURY    ZAPATA   CORDOBA"/>
    <x v="1"/>
    <x v="1"/>
    <s v="Derecho de petición"/>
    <s v="Rúben Dario Rincón"/>
    <x v="0"/>
    <s v="Inspección, Vigilancia y Control"/>
    <x v="0"/>
    <n v="15"/>
    <s v="2024-114-001379-5"/>
    <d v="2024-04-12T00:00:00"/>
    <s v="N/A"/>
    <d v="2024-05-24T00:00:00"/>
    <d v="2024-05-24T00:00:00"/>
    <n v="29"/>
    <n v="30"/>
    <x v="0"/>
    <s v="Crear Radicado 2024-04-12 09:59:17_x000a_Usuario: Atención de Usuario al Ciudadano_x000a__x000a_Dependencia: GESTIÓN ATENCIÓN AL USUARIO_x000a__x000a_Observación: Se radicó el documento de forma correcta mediante radicación email con los siguientes datos: Usuarios tramitadores: - Rubén Darío Rincón Sanchez, Dependencia/s tramitadora/s: - INSPECCIÓN, VIGILANCIA Y CONTROL, Usuario creador: Atención de Usuario al Ciudadano"/>
    <s v="N/A"/>
    <s v="N/A"/>
    <s v="N/A"/>
    <s v="N/A"/>
    <s v="No cuenta con evidencia de respuesta"/>
  </r>
  <r>
    <x v="0"/>
    <x v="0"/>
    <x v="7"/>
    <s v="CUERPO DE BOMBEROS VOLUNTARIOS DE LA MACARENA - META  sin información"/>
    <x v="0"/>
    <x v="4"/>
    <s v="Solicitud de información"/>
    <s v="Jonathan Prieto"/>
    <x v="0"/>
    <s v="Fortalecimiento Bomberil"/>
    <x v="0"/>
    <n v="15"/>
    <s v="2024-114-000031-2"/>
    <d v="2024-04-12T00:00:00"/>
    <s v="N/A"/>
    <d v="2024-05-24T00:00:00"/>
    <d v="2024-05-24T00:00:00"/>
    <n v="29"/>
    <n v="30"/>
    <x v="0"/>
    <s v="Crear Radicado 2024-04-12 10:03:00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No cuenta con evidencia de respuesta"/>
  </r>
  <r>
    <x v="0"/>
    <x v="0"/>
    <x v="1"/>
    <s v="DEPARTAMENTO DE EDUCACIóN CBV TULUá  -- --"/>
    <x v="0"/>
    <x v="6"/>
    <s v="solicitud de informacion brigadas juveniles"/>
    <s v="Edgar Alexander Maya "/>
    <x v="0"/>
    <s v="Educación Nacional para Bomberos"/>
    <x v="0"/>
    <n v="15"/>
    <s v="2024-114-000033-2"/>
    <d v="2024-04-12T00:00:00"/>
    <s v="N/A"/>
    <d v="2024-05-24T00:00:00"/>
    <d v="2024-05-24T00:00:00"/>
    <n v="29"/>
    <n v="30"/>
    <x v="0"/>
    <s v="Crear Radicado 2024-04-12 10:18:29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No cuenta con evidencia de respuesta"/>
  </r>
  <r>
    <x v="0"/>
    <x v="0"/>
    <x v="5"/>
    <s v="ANDRES  -- --"/>
    <x v="1"/>
    <x v="6"/>
    <s v="DERECHO DE PETICIÓN CAPACITACIÓN BRIGADAS CONTRA INCENDIO"/>
    <s v=" Santiago Gutierrez Mendoza"/>
    <x v="0"/>
    <s v="Educación Nacional para Bomberos"/>
    <x v="0"/>
    <n v="15"/>
    <s v="2024-114-000034-2"/>
    <d v="2024-04-12T00:00:00"/>
    <s v="2024-214-000519-1"/>
    <d v="2024-05-30T00:00:00"/>
    <d v="2024-05-30T00:00:00"/>
    <n v="33"/>
    <n v="34"/>
    <x v="1"/>
    <s v="Finalizar radicado 2024-05-30 10:38:54_x000a_Usuario: Santiago Gutierrez Mendoza_x000a__x000a_Dependencia: EDUCACIÓN NACIONAL PARA BOMBEROS_x000a__x000a_Observación: Se dio respuesta al peticionario mediante radicado de salida 2024-214-000519-1."/>
    <d v="2024-05-30T00:00:00"/>
    <s v="PDF"/>
    <s v="SI"/>
    <s v="N/A"/>
    <s v="SE EVIDENCIA RESPUESTA Y ENVIO POR LA PLATAFORMA DE ORFEO"/>
  </r>
  <r>
    <x v="0"/>
    <x v="0"/>
    <x v="11"/>
    <s v="ALCALDÍA DE ANCUYA - NARIÑO  sin información"/>
    <x v="3"/>
    <x v="4"/>
    <s v="Solicitud información para presentación proyecto estación de bomberos tipo."/>
    <s v="Jonathan Prieto"/>
    <x v="0"/>
    <s v="Fortalecimiento Bomberil"/>
    <x v="0"/>
    <n v="15"/>
    <s v="2024-114-001382-5"/>
    <d v="2024-04-12T00:00:00"/>
    <s v="N/A"/>
    <d v="2024-05-30T00:00:00"/>
    <d v="2024-05-30T00:00:00"/>
    <n v="33"/>
    <n v="34"/>
    <x v="0"/>
    <s v="Crear Radicado 2024-04-12 12:48:55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No cuenta con evidencia de respuesta"/>
  </r>
  <r>
    <x v="0"/>
    <x v="0"/>
    <x v="13"/>
    <s v="ALCALDIA SAN FRANCISCO  --"/>
    <x v="3"/>
    <x v="4"/>
    <s v="Oficio de Solicitud"/>
    <s v="Andres Fernando Muñoz Cabrera"/>
    <x v="0"/>
    <s v="Fortalecimiento Bomberil"/>
    <x v="0"/>
    <n v="15"/>
    <s v="2024-114-001386-5"/>
    <d v="2024-04-12T00:00:00"/>
    <s v="N/A"/>
    <d v="2024-05-30T00:00:00"/>
    <d v="2024-05-30T00:00:00"/>
    <n v="33"/>
    <n v="34"/>
    <x v="0"/>
    <s v="Crear Radicado 2024-04-12 15:40:11_x000a_Usuario: Atención de Usuario al Ciudadano_x000a__x000a_Dependencia: GESTIÓN ATENCIÓN AL USUARIO_x000a__x000a_Observación: Se radicó el documento de forma correcta mediante radicación email con los siguientes datos: Usuarios tramitadores: - Andrés Fernando Muñoz Cabrera, Dependencia/s tramitadora/s: - FORTALECIMIENTO BOMBERIL PARA LA RESPUESTA, Usuario creador: Atención de Usuario al Ciudad"/>
    <s v="N/A"/>
    <s v="N/A"/>
    <s v="N/A"/>
    <s v="N/A"/>
    <s v="No cuenta con evidencia de respuesta"/>
  </r>
  <r>
    <x v="0"/>
    <x v="0"/>
    <x v="19"/>
    <s v="ESCUELA SURCOLOMBIANA DE BOMBEROS - PITALITO  sin información"/>
    <x v="0"/>
    <x v="6"/>
    <s v="Solicitud de cambio de malla curricular"/>
    <s v="Edgar Alexander Maya "/>
    <x v="0"/>
    <s v="Educación Nacional para Bomberos"/>
    <x v="0"/>
    <n v="15"/>
    <s v="2024-114-001389-5"/>
    <d v="2024-04-12T00:00:00"/>
    <s v="N/A"/>
    <d v="2024-05-30T00:00:00"/>
    <d v="2024-05-30T00:00:00"/>
    <n v="33"/>
    <n v="34"/>
    <x v="0"/>
    <s v=" Crear Radicado 2024-04-12 16:16:51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No cuenta con evidencia de respuesta"/>
  </r>
  <r>
    <x v="0"/>
    <x v="0"/>
    <x v="7"/>
    <s v="ALCALDÍA BARRANCA DE UPÍA  -- --"/>
    <x v="3"/>
    <x v="4"/>
    <s v="REITERACIÓN Solicitud designación de interventor para el contrato de obra pública No 110-2022 “ESTUDIOS, DISEÑOS Y CONSTRUCCIÓN DE LA ESTACIÓN DE BOMB..."/>
    <s v="Jonathan Prieto"/>
    <x v="0"/>
    <s v="Fortalecimiento Bomberil"/>
    <x v="0"/>
    <n v="15"/>
    <s v="2024-114-000040-2"/>
    <d v="2024-04-12T00:00:00"/>
    <s v="N/A"/>
    <d v="2024-05-30T00:00:00"/>
    <d v="2024-05-30T00:00:00"/>
    <n v="33"/>
    <n v="34"/>
    <x v="0"/>
    <s v="Crear Radicado 2024-04-12 16:19:57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No cuenta con evidencia de respuesta"/>
  </r>
  <r>
    <x v="0"/>
    <x v="0"/>
    <x v="7"/>
    <s v="ALCALDÍA ACACÍAS  --"/>
    <x v="3"/>
    <x v="3"/>
    <s v="Solicitud - Colaboración"/>
    <s v="Jonathan Prieto"/>
    <x v="0"/>
    <s v="Fortalecimiento Bomberil"/>
    <x v="0"/>
    <n v="15"/>
    <s v="2024-114-000044-2"/>
    <d v="2024-04-15T00:00:00"/>
    <s v="N/A"/>
    <d v="2024-05-30T00:00:00"/>
    <d v="2024-05-30T00:00:00"/>
    <n v="32"/>
    <n v="33"/>
    <x v="0"/>
    <s v="Crear Radicado 2024-04-15 09:09:22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No cuenta con evidencia de respuesta"/>
  </r>
  <r>
    <x v="0"/>
    <x v="0"/>
    <x v="10"/>
    <s v="Planeacion Soraca-Boyaca  --"/>
    <x v="3"/>
    <x v="0"/>
    <s v="Reiteración de apoyo y acompañamiento, proceso de suscripción de convenio de cooperación con bomberos del municipio de Soracá - Boyacá"/>
    <s v="Nicolas Potes"/>
    <x v="0"/>
    <s v="Fortalecimiento Bomberil"/>
    <x v="0"/>
    <n v="15"/>
    <s v="2024-114-000049-2"/>
    <d v="2024-04-15T00:00:00"/>
    <s v="N/A"/>
    <d v="2024-05-30T00:00:00"/>
    <d v="2024-05-30T00:00:00"/>
    <n v="32"/>
    <n v="33"/>
    <x v="0"/>
    <s v="Reasignar Radicado 2024-05-14 15:31:57_x000a_Usuario: Ronny Estiven Romero Velandia_x000a__x000a_Dependencia: FORMULACIÓN, ACTUALIZACIÓN ,ACOMPAÑAMINETO NORMATIVO Y OPERATIVO_x000a__x000a_Observación: Se reasignó el radicado al usuario: Nicolas Potes Rengifo con la siguiente observación: PARA SU TRÁ"/>
    <s v="N/A"/>
    <s v="N/A"/>
    <s v="N/A"/>
    <s v="N/A"/>
    <s v="No cuenta con evidencia de respuesta"/>
  </r>
  <r>
    <x v="0"/>
    <x v="0"/>
    <x v="24"/>
    <s v="CONEXIÓN LEGAL ABOGADOS   --"/>
    <x v="1"/>
    <x v="3"/>
    <s v="Derecho de petición de información y copias"/>
    <s v="Jiud Magnoli Gaviria"/>
    <x v="0"/>
    <s v="Fortalecimiento Bomberil"/>
    <x v="0"/>
    <n v="15"/>
    <s v="2024-114-001398-5"/>
    <d v="2024-04-15T00:00:00"/>
    <s v="N/A"/>
    <d v="2024-05-30T00:00:00"/>
    <d v="2024-05-30T00:00:00"/>
    <n v="32"/>
    <n v="33"/>
    <x v="1"/>
    <s v="Finalizar radicado 2024-05-21 12:21:11_x000a_Usuario: Jiud Magnoly Gaviria Narvaez_x000a__x000a_Dependencia: FORTALECIMIENTO BOMBERIL PARA LA RESPUESTA_x000a__x000a_Observación: Se brinda respuesta vía email, y se hace traslado al cuerpo de bomberos de Villamaria."/>
    <s v="N/A"/>
    <s v="N/A"/>
    <s v="SI"/>
    <s v="N/A"/>
    <s v="INCUMPLIMIENTO AL PROCEDIMIENTO INTERNO DE PQRSD POR NO CARGAR DOCUMENTO DE EVIDENCIA ENVIO DE RESPUESTA/ SI ENVIO RESPUESTA POR ORFEO"/>
  </r>
  <r>
    <x v="0"/>
    <x v="0"/>
    <x v="26"/>
    <s v="GOBERNACIÓN DE QUINDIO"/>
    <x v="3"/>
    <x v="2"/>
    <s v="RV: Solicitud Concepto Dirección Nacional de Bomberos"/>
    <s v="Nicolas Potes"/>
    <x v="0"/>
    <s v="Fortalecimiento Bomberil"/>
    <x v="0"/>
    <n v="15"/>
    <s v="2024-114-000057-2"/>
    <d v="2024-04-15T00:00:00"/>
    <s v="N/A"/>
    <d v="2024-05-30T00:00:00"/>
    <d v="2024-05-30T00:00:00"/>
    <n v="32"/>
    <n v="33"/>
    <x v="0"/>
    <s v="Reasignar Radicado 2024-05-20 12:15:56_x000a_Usuario: Ronny Estiven Romero Velandia_x000a__x000a_Dependencia: FORMULACIÓN, ACTUALIZACIÓN ,ACOMPAÑAMINETO NORMATIVO Y OPERATIVO_x000a__x000a_Observación: Se reasignó el radicado al usuario: Nicolas Potes Rengifo con la siguiente observación: para su trámite"/>
    <s v="N/A"/>
    <s v="N/A"/>
    <s v="N/A"/>
    <s v="N/A"/>
    <s v="No cuenta con evidencia de respuesta"/>
  </r>
  <r>
    <x v="0"/>
    <x v="0"/>
    <x v="19"/>
    <s v="SECRETARIA PLANEACIÓN BARAYA-HUILA  --"/>
    <x v="3"/>
    <x v="0"/>
    <s v="Solicitud de acompañamiento para la viabilización del proyecto de construcción de la estación de bomberos en el municipio de Baraya"/>
    <s v="Jonathan Prieto"/>
    <x v="0"/>
    <s v="Fortalecimiento Bomberil"/>
    <x v="0"/>
    <n v="15"/>
    <s v="2024-114-000068-2"/>
    <d v="2024-04-16T00:00:00"/>
    <s v="N/A"/>
    <d v="2024-05-30T00:00:00"/>
    <d v="2024-05-30T00:00:00"/>
    <n v="31"/>
    <n v="32"/>
    <x v="0"/>
    <s v="Crear Radicado 2024-04-16 08:47:34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No cuenta con evidencia de respuesta"/>
  </r>
  <r>
    <x v="0"/>
    <x v="0"/>
    <x v="13"/>
    <s v="PLANEACION TARAZA ANTIOQUIA --"/>
    <x v="3"/>
    <x v="0"/>
    <s v="Solicitud Viabilizacion de proyecto de construcción de estación de bomberos TARAZÁ ANT"/>
    <s v="Jonathan Prieto"/>
    <x v="0"/>
    <s v="Fortalecimiento Bomberil"/>
    <x v="0"/>
    <n v="15"/>
    <s v="2024-114-000069-2"/>
    <d v="2024-04-16T00:00:00"/>
    <s v="N/A"/>
    <d v="2024-05-30T00:00:00"/>
    <d v="2024-05-30T00:00:00"/>
    <n v="31"/>
    <n v="32"/>
    <x v="0"/>
    <s v="Crear Radicado 2024-04-16 09:05:04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No cuenta con evidencia de respuesta"/>
  </r>
  <r>
    <x v="0"/>
    <x v="0"/>
    <x v="5"/>
    <s v="Daniel   Alexander  Sepúlveda   Gil"/>
    <x v="1"/>
    <x v="2"/>
    <s v="DERECHO DE PETICIÓN"/>
    <s v="Nicolas Potes"/>
    <x v="0"/>
    <s v="Fortalecimiento Bomberil"/>
    <x v="0"/>
    <n v="15"/>
    <s v="2024-114-001402-5"/>
    <d v="2024-04-16T00:00:00"/>
    <s v="N/A"/>
    <d v="2024-05-30T00:00:00"/>
    <d v="2024-05-30T00:00:00"/>
    <n v="31"/>
    <n v="32"/>
    <x v="0"/>
    <s v="Firmado físicamente 2024-05-24 13:02:34_x000a_Usuario: Alejandra Navia Ortiz_x000a__x000a_Dependencia: FORMULACIÓN, ACTUALIZACIÓN ,ACOMPAÑAMINETO NORMATIVO Y OPERATIVO_x000a__x000a_Observación: Se firmó físicamente el documento RESPUESTA 2024-114-001402-5"/>
    <s v="N/A"/>
    <s v="N/A"/>
    <s v="N/A"/>
    <s v="N/A"/>
    <s v="SE ENCUENTRA CARGADA RESPUESTA TEMPORAL SIN NUMERO DE RADICADO NI FIRMA Y SE EVIDENCIA QUE ESTA CARGADO COMO FIRMADO FISICAMENTE LA SOLICITUD DEL PETICIONARIO"/>
  </r>
  <r>
    <x v="0"/>
    <x v="0"/>
    <x v="5"/>
    <s v="Daniel   Ernesto   Fonseca   Ramirez"/>
    <x v="1"/>
    <x v="3"/>
    <s v="Aceptación empleo profesional especializado código 2028 grado 19 - Unidad"/>
    <s v="Lina María Marín"/>
    <x v="1"/>
    <s v="Gestión de Talento Humano"/>
    <x v="0"/>
    <n v="15"/>
    <s v="2024-114-000070-2"/>
    <d v="2024-04-16T00:00:00"/>
    <s v="N/A"/>
    <d v="2024-05-30T00:00:00"/>
    <d v="2024-05-30T00:00:00"/>
    <n v="31"/>
    <n v="32"/>
    <x v="0"/>
    <s v="Crear Radicado 2024-04-16 09:19:58_x000a_Usuario: Atención de Usuario al Ciudadano_x000a__x000a_Dependencia: GESTIÓN ATENCIÓN AL USUARIO_x000a__x000a_Observación: Se radicó el documento de forma correcta mediante radicación email con los siguientes datos: Usuarios tramitadores: - Lina Maria Marin Rodriguez, Dependencia/s tramitadora/s: - GESTIÓN TALENTO HUMANO, Usuario creador: Atención de Usuario al Ciudadano"/>
    <s v="N/A"/>
    <s v="N/A"/>
    <s v="N/A"/>
    <s v="N/A"/>
    <s v="No cuenta con evidencia de respuesta"/>
  </r>
  <r>
    <x v="0"/>
    <x v="0"/>
    <x v="5"/>
    <s v="La Firma Abogados y Asociados  --"/>
    <x v="2"/>
    <x v="3"/>
    <s v="DERECHO DE PETICION ESPECIAL."/>
    <s v="Luis Fernando Vargas"/>
    <x v="1"/>
    <s v="Gestión Contractual"/>
    <x v="0"/>
    <n v="15"/>
    <s v="2024-114-001404-5"/>
    <d v="2024-04-16T00:00:00"/>
    <s v="N/A"/>
    <d v="2024-05-30T00:00:00"/>
    <d v="2024-05-30T00:00:00"/>
    <n v="31"/>
    <n v="32"/>
    <x v="0"/>
    <s v="Crear Radicado 2024-04-16 09:49:39_x000a_Usuario: Atención de Usuario al Ciudadano_x000a__x000a_Dependencia: GESTIÓN ATENCIÓN AL USUARIO_x000a__x000a_Observación: Se radicó el documento de forma correcta mediante radicación email con los siguientes datos: Usuarios tramitadores: - Luis Fernando Vargas Campo, Dependencia/s tramitadora/s: - GESTIÓN CONTRACTUAL, Usuario creador: Atención de Usuario al Ciudadano"/>
    <s v="N/A"/>
    <s v="N/A"/>
    <s v="N/A"/>
    <s v="N/A"/>
    <s v="No cuenta con evidencia de respuesta"/>
  </r>
  <r>
    <x v="0"/>
    <x v="0"/>
    <x v="9"/>
    <s v="JOEL  EDUARDO VASQUEZ  RIVERO"/>
    <x v="1"/>
    <x v="2"/>
    <s v="Derecho de Petición"/>
    <s v="Ruben Dario Rincón "/>
    <x v="0"/>
    <s v="Inspección, Vigilancia y Control"/>
    <x v="0"/>
    <n v="15"/>
    <s v="2024-114-001408-5"/>
    <d v="2024-04-16T00:00:00"/>
    <s v="N/A"/>
    <d v="2024-05-30T00:00:00"/>
    <d v="2024-05-30T00:00:00"/>
    <n v="31"/>
    <n v="32"/>
    <x v="0"/>
    <s v="Crear Radicado 2024-04-16 11:20:10_x000a_Usuario: Atención de Usuario al Ciudadano_x000a__x000a_Dependencia: GESTIÓN ATENCIÓN AL USUARIO_x000a__x000a_Observación: Se radicó el documento de forma correcta mediante radicación email con los siguientes datos: Usuarios tramitadores: - Rubén Darío Rincón Sanchez, Dependencia/s tramitadora/s: - INSPECCIÓN, VIGILANCIA Y CONTROL, Usuario creador: Atención de Usuario al Ciudadano"/>
    <s v="N/A"/>
    <s v="N/A"/>
    <s v="N/A"/>
    <s v="N/A"/>
    <s v="No cuenta con evidencia de respuesta"/>
  </r>
  <r>
    <x v="0"/>
    <x v="0"/>
    <x v="5"/>
    <s v="SECRETARIA PLANEACION BOJACA-CUNDINAMARCA   --"/>
    <x v="3"/>
    <x v="4"/>
    <s v="Fwd: Solicitud información estación de bomberos"/>
    <s v="Jonathan Prieto"/>
    <x v="0"/>
    <s v="Fortalecimiento Bomberil"/>
    <x v="0"/>
    <n v="15"/>
    <s v="2024-114-000076-2"/>
    <d v="2024-04-16T00:00:00"/>
    <s v="N/A"/>
    <d v="2024-05-30T00:00:00"/>
    <d v="2024-05-30T00:00:00"/>
    <n v="31"/>
    <n v="32"/>
    <x v="0"/>
    <s v="Crear Radicado 2024-04-16 14:28:31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No cuenta con evidencia de respuesta"/>
  </r>
  <r>
    <x v="0"/>
    <x v="0"/>
    <x v="5"/>
    <s v="MINISTERIO AMBIENTE   -- --"/>
    <x v="4"/>
    <x v="5"/>
    <s v="Comunicacion oficial 24032024E2012112"/>
    <s v="Andres Fernando Muñoz Cabrera"/>
    <x v="0"/>
    <s v="Fortalecimiento Bomberil"/>
    <x v="0"/>
    <n v="15"/>
    <s v="2024-114-001411-5"/>
    <d v="2024-04-16T00:00:00"/>
    <s v="N/A"/>
    <d v="2024-05-30T00:00:00"/>
    <d v="2024-05-30T00:00:00"/>
    <n v="31"/>
    <n v="32"/>
    <x v="0"/>
    <s v="Crear Radicado 2024-04-16 14:53:10_x000a_Usuario: Atención de Usuario al Ciudadano_x000a__x000a_Dependencia: GESTIÓN ATENCIÓN AL USUARIO_x000a__x000a_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
    <s v="N/A"/>
    <s v="N/A"/>
    <s v="N/A"/>
    <s v="N/A"/>
    <s v="No cuenta con evidencia de respuesta"/>
  </r>
  <r>
    <x v="0"/>
    <x v="0"/>
    <x v="5"/>
    <s v="Linda  Joan  Incignares  Rondón"/>
    <x v="1"/>
    <x v="3"/>
    <s v="Re: COMUNICADO DE NOMBRAMIENTO"/>
    <s v="Lina Maria Marin"/>
    <x v="1"/>
    <s v="Gestión Talento Humano"/>
    <x v="0"/>
    <n v="15"/>
    <s v="2024-114-000081-2"/>
    <d v="2024-04-16T00:00:00"/>
    <s v="N/A"/>
    <d v="2024-05-30T00:00:00"/>
    <d v="2024-05-30T00:00:00"/>
    <n v="31"/>
    <n v="32"/>
    <x v="0"/>
    <s v="Crear Radicado 2024-04-16 16:08:27_x000a_Usuario: Atención de Usuario al Ciudadano_x000a__x000a_Dependencia: GESTIÓN ATENCIÓN AL USUARIO_x000a__x000a_Observación: Se radicó el documento de forma correcta mediante radicación email con los siguientes datos: Usuarios tramitadores: - Lina Maria Marin Rodriguez, Dependencia/s tramitadora/s: - GESTIÓN TALENTO HUMANO, Usuario creador: Atención de Usuario al Ciudadano"/>
    <s v="N/A"/>
    <s v="N/A"/>
    <s v="N/A"/>
    <s v="N/A"/>
    <s v="No cuenta con evidencia de respuesta"/>
  </r>
  <r>
    <x v="0"/>
    <x v="0"/>
    <x v="11"/>
    <s v="ALCALDIA MUNICIPAL DE EL CHARCO  --"/>
    <x v="3"/>
    <x v="4"/>
    <s v="Solicitud Viabilización Proyecto Construcción Estación de Bomberos Municipio El Charco Nariño."/>
    <s v="Jonathan Prieto"/>
    <x v="0"/>
    <s v="Fortalecimiento Bomberil"/>
    <x v="0"/>
    <n v="15"/>
    <s v="2024-114-000083-2"/>
    <d v="2024-04-17T00:00:00"/>
    <s v="N/A"/>
    <d v="2024-05-30T00:00:00"/>
    <d v="2024-05-30T00:00:00"/>
    <n v="30"/>
    <n v="31"/>
    <x v="0"/>
    <s v="Crear Radicado 2024-04-17 08:25:17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No cuenta con evidencia de respuesta"/>
  </r>
  <r>
    <x v="0"/>
    <x v="0"/>
    <x v="13"/>
    <s v="ALCALDIA MUNICIPAL DE ZARAGOZA  --"/>
    <x v="3"/>
    <x v="4"/>
    <s v="Carta de Intención Solicitud Viabilización Proyecto Construcción Estación de Bomberos."/>
    <s v="Jonathan Prieto"/>
    <x v="0"/>
    <s v="Fortalecimiento Bomberil"/>
    <x v="0"/>
    <n v="15"/>
    <s v="2024-114-000084-2"/>
    <d v="2024-04-17T00:00:00"/>
    <s v="N/A"/>
    <d v="2024-05-30T00:00:00"/>
    <d v="2024-05-30T00:00:00"/>
    <n v="30"/>
    <n v="31"/>
    <x v="0"/>
    <s v="Crear Radicado 2024-04-17 08:30:23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No cuenta con evidencia de respuesta"/>
  </r>
  <r>
    <x v="0"/>
    <x v="0"/>
    <x v="11"/>
    <s v="EDER  -- --"/>
    <x v="3"/>
    <x v="4"/>
    <s v="OFICIO"/>
    <s v="Jonathan Prieto"/>
    <x v="0"/>
    <s v="Fortalecimiento Bomberil"/>
    <x v="0"/>
    <n v="15"/>
    <s v="2024-114-000085-2"/>
    <d v="2024-04-17T00:00:00"/>
    <s v="N/A"/>
    <d v="2024-05-30T00:00:00"/>
    <d v="2024-05-30T00:00:00"/>
    <n v="30"/>
    <n v="31"/>
    <x v="0"/>
    <s v="Crear Radicado 2024-04-17 11:31:14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No cuenta con evidencia de respuesta"/>
  </r>
  <r>
    <x v="0"/>
    <x v="0"/>
    <x v="5"/>
    <s v="JANNETH STEPHANY MURILLO CASTILLO  STEPHANY  MURILLO  CASTILLO"/>
    <x v="4"/>
    <x v="3"/>
    <s v="RV: PSI - PSG: Derecho de Petición - liquidación contrato interadministrativo 185 de 2021"/>
    <s v="Luis Fernando Vargas"/>
    <x v="1"/>
    <s v="Gestión Contractual"/>
    <x v="0"/>
    <n v="15"/>
    <s v="2024-114-001422-5"/>
    <d v="2024-04-18T00:00:00"/>
    <s v="N/A"/>
    <d v="2024-05-30T00:00:00"/>
    <d v="2024-05-30T00:00:00"/>
    <n v="29"/>
    <n v="30"/>
    <x v="0"/>
    <s v="Crear Radicado 2024-04-18 09:28:54_x000a_Usuario: Atención de Usuario al Ciudadano_x000a__x000a_Dependencia: GESTIÓN ATENCIÓN AL USUARIO_x000a__x000a_Observación: Se radicó el documento de forma correcta mediante radicación email con los siguientes datos: Usuarios tramitadores: - Luis Fernando Vargas Campo, Dependencia/s tramitadora/s: - GESTIÓN CONTRACTUAL, Usuario creador: Atención de Usuario al Ciudadano"/>
    <s v="N/A"/>
    <s v="N/A"/>
    <s v="N/A"/>
    <s v="N/A"/>
    <s v="No cuenta con evidencia de respuesta"/>
  </r>
  <r>
    <x v="0"/>
    <x v="0"/>
    <x v="5"/>
    <s v="Procuraduría Delegada con funciones mixtas 10 para la Moralidad y la Transparenc  --"/>
    <x v="4"/>
    <x v="3"/>
    <s v="REITERACION: Oficio: No. 1110-531000000 – 304 ASUNTO: IUC D-2021-1848533"/>
    <s v="Luis Fernando Vargas"/>
    <x v="1"/>
    <s v="Gestión Contractual"/>
    <x v="3"/>
    <n v="10"/>
    <s v="2024-114-001427-5"/>
    <d v="2024-04-18T00:00:00"/>
    <s v="N/A"/>
    <d v="2024-05-30T00:00:00"/>
    <d v="2024-05-30T00:00:00"/>
    <n v="29"/>
    <n v="30"/>
    <x v="0"/>
    <s v="Crear Radicado 2024-04-18 11:49:34_x000a_Usuario: Atención de Usuario al Ciudadano_x000a__x000a_Dependencia: GESTIÓN ATENCIÓN AL USUARIO_x000a__x000a_Observación: Se radicó el documento de forma correcta mediante radicación email con los siguientes datos: Usuarios tramitadores: - Luis Fernando Vargas Campo, Dependencia/s tramitadora/s: - GESTIÓN CONTRACTUAL, Usuario creador: Atención de Usuario al Ciudadano"/>
    <s v="N/A"/>
    <s v="N/A"/>
    <s v="N/A"/>
    <s v="N/A"/>
    <s v="No cuenta con evidencia de respuesta"/>
  </r>
  <r>
    <x v="0"/>
    <x v="0"/>
    <x v="27"/>
    <s v="Cuerpo de Bomberos Voluntarios Arauquita.  --"/>
    <x v="0"/>
    <x v="4"/>
    <s v="SOLICITUD DE APOYO AL CUERPO DE SOCORRO, BOMBEROS Y DEFENSA CIVIL DEL MUNICIPIO DE ARAUQUITA"/>
    <s v="Andres Fernando Muñoz Cabrera"/>
    <x v="0"/>
    <s v="Fortalecimiento Bomberil"/>
    <x v="0"/>
    <n v="15"/>
    <s v="2024-114-000096-2"/>
    <d v="2024-04-18T00:00:00"/>
    <s v="N/A"/>
    <d v="2024-05-30T00:00:00"/>
    <d v="2024-05-30T00:00:00"/>
    <n v="29"/>
    <n v="30"/>
    <x v="0"/>
    <s v="Crear Radicado 2024-04-18 11:55:40_x000a_Usuario: Atención de Usuario al Ciudadano_x000a__x000a_Dependencia: GESTIÓN ATENCIÓN AL USUARIO_x000a__x000a_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
    <s v="N/A"/>
    <s v="N/A"/>
    <s v="N/A"/>
    <s v="N/A"/>
    <s v="No cuenta con evidencia de respuesta"/>
  </r>
  <r>
    <x v="0"/>
    <x v="0"/>
    <x v="1"/>
    <s v="RODRIGO  -- --"/>
    <x v="1"/>
    <x v="1"/>
    <s v="Hostigamiento y Persecución"/>
    <s v="Orlando Murillo"/>
    <x v="0"/>
    <s v="Inspección, Vigilancia y Control"/>
    <x v="2"/>
    <n v="15"/>
    <s v="2024-114-001428-5"/>
    <d v="2024-04-18T00:00:00"/>
    <s v="2024-215-000520-1"/>
    <d v="2024-06-19T00:00:00"/>
    <d v="2024-05-30T00:00:00"/>
    <n v="41"/>
    <n v="42"/>
    <x v="0"/>
    <s v="Finalizar radicado 2024-05-30 22:15:18_x000a_Usuario: Orlando Murillo Lopez_x000a__x000a_Dependencia: INSPECCIÓN, VIGILANCIA Y CONTROL_x000a__x000a_Observación: Se dio respuesta a la PQRS y se cargo documento firmado en el radicado de salida"/>
    <d v="2024-05-30T00:00:00"/>
    <s v="N/A"/>
    <s v="N/A"/>
    <s v="N/A"/>
    <s v="Se pone como vencida ya que no se puede evidenciar el documento de repsuesta. No hay numero asociado"/>
  </r>
  <r>
    <x v="0"/>
    <x v="0"/>
    <x v="19"/>
    <s v="UNIDAD PARA LA GESTION  DEL RIESGO"/>
    <x v="4"/>
    <x v="4"/>
    <s v="Oficio 2024EE05798 - Traslado por competencia"/>
    <s v="Luis Alberto Valencia "/>
    <x v="0"/>
    <s v="Coordinación Operativa"/>
    <x v="0"/>
    <n v="15"/>
    <s v="2024-114-001430-5"/>
    <d v="2024-04-18T00:00:00"/>
    <s v="N/A"/>
    <d v="2024-05-30T00:00:00"/>
    <d v="2024-05-30T00:00:00"/>
    <n v="29"/>
    <n v="30"/>
    <x v="0"/>
    <s v="Crear Radicado 2024-04-18 14:53:54_x000a_Usuario: Atención de Usuario al Ciudadano_x000a__x000a_Dependencia: GESTIÓN ATENCIÓN AL USUARIO_x000a__x000a_Observación: Se radicó el documento de forma correcta mediante radicación email con los siguientes datos: Usuarios tramitadores: - Luis Alberto Valencia Pulido, Dependencia/s tramitadora/s: - COORDINACIÓN OPERATIVA, Usuario creador: Atención de Usuario al Ciudadano"/>
    <s v="N/A"/>
    <s v="N/A"/>
    <s v="N/A"/>
    <s v="N/A"/>
    <s v="No cuenta con evidencia de respuesta"/>
  </r>
  <r>
    <x v="0"/>
    <x v="0"/>
    <x v="4"/>
    <s v="TOBIAS RAFAEL GALVAN CORREA TOBIAS RAFAEL GALVAN CORREA TOBIAS RAFAEL GALVAN CORREA TOBIAS RAFAEL GALVAN CORREA"/>
    <x v="1"/>
    <x v="1"/>
    <s v="Derecho de Petición"/>
    <s v="Jorge Enrique Restrepo Sanguino"/>
    <x v="0"/>
    <s v="Formulación, Actualización, Acompañamiento Normativo y Operativo"/>
    <x v="0"/>
    <n v="15"/>
    <s v="2024-114-001431-5"/>
    <d v="2024-04-18T00:00:00"/>
    <s v="N/A"/>
    <d v="2024-05-30T00:00:00"/>
    <d v="2024-05-30T00:00:00"/>
    <n v="29"/>
    <n v="30"/>
    <x v="0"/>
    <s v="Reasignar Radicado 2024-05-14 15:29:47_x000a_Usuario: Ronny Estiven Romero Velandia_x000a__x000a_Dependencia: FORMULACIÓN, ACTUALIZACIÓN ,ACOMPAÑAMINETO NORMATIVO Y OPERATIVO_x000a__x000a_Observación: Se reasignó el radicado al usuario: Jorge Enrique Restrepo Sanguino con la siguiente observación: PARA SU TRÁMITE"/>
    <s v="N/A"/>
    <s v="N/A"/>
    <s v="N/A"/>
    <s v="N/A"/>
    <s v="No cuenta con evidencia de respuesta"/>
  </r>
  <r>
    <x v="0"/>
    <x v="0"/>
    <x v="1"/>
    <s v="CONTRALORIA GENERAL DE LA REPUBLICA  --"/>
    <x v="4"/>
    <x v="1"/>
    <s v="2024EE0070693 traslado_2024-301436-80764-NC_ Bomberos"/>
    <s v="Orlando Murillo"/>
    <x v="0"/>
    <s v="Inspección, Vigilancia y Control"/>
    <x v="0"/>
    <n v="15"/>
    <s v="2024-114-001433-5"/>
    <d v="2024-04-18T00:00:00"/>
    <s v="N/A"/>
    <d v="2024-05-30T00:00:00"/>
    <d v="2024-05-30T00:00:00"/>
    <n v="29"/>
    <n v="30"/>
    <x v="0"/>
    <s v="Reasignar Radicado 2024-05-10 10:43:56_x000a_Usuario: Rubén Darío Rincón Sanchez_x000a__x000a_Dependencia: INSPECCIÓN, VIGILANCIA Y CONTROL_x000a__x000a_Observación: Se reasignó el radicado al usuario: Orlando Murillo Lopez con la siguiente observación: Cordial saludo mi Capitán Murillo, por favor dar tramite a esta solicitud."/>
    <s v="N/A"/>
    <s v="N/A"/>
    <s v="N/A"/>
    <s v="N/A"/>
    <s v="No cuenta con evidencia de respuesta"/>
  </r>
  <r>
    <x v="0"/>
    <x v="0"/>
    <x v="5"/>
    <s v="EMPRESA INMOBILIARIA Y DE SERVICIOS LOGìSTICOS DE CUNDINAMARCA  -- claudia.amaya@cundinamarca.gov.co"/>
    <x v="4"/>
    <x v="3"/>
    <s v="SOLICITUD ADICION No 02 Y PRORROGA No 05 CONTRATO INTERADMINISTRATIVO NO.178-2021"/>
    <s v="Jonathan Prieto"/>
    <x v="0"/>
    <s v="Fortalecimiento Bomberil"/>
    <x v="0"/>
    <n v="15"/>
    <s v="2024-114-000102-2"/>
    <d v="2024-04-22T00:00:00"/>
    <s v="N/A"/>
    <d v="2024-05-30T00:00:00"/>
    <d v="2024-05-30T00:00:00"/>
    <n v="27"/>
    <n v="28"/>
    <x v="0"/>
    <s v="Crear Radicado 2024-04-22 08:38:26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No cuenta con evidencia de respuesta"/>
  </r>
  <r>
    <x v="0"/>
    <x v="0"/>
    <x v="13"/>
    <s v="SABINA  LOPEZ GOMEZ"/>
    <x v="1"/>
    <x v="3"/>
    <s v="SOLICITUD DE VERIFICACION DE INFORMACION EXPERIENCIA LABORAL CE2024001686"/>
    <s v="Luis Fernando Vargas"/>
    <x v="1"/>
    <s v="Gestión Contractual"/>
    <x v="2"/>
    <n v="15"/>
    <s v="2024-114-000108-2"/>
    <d v="2024-04-22T00:00:00"/>
    <s v="N/A"/>
    <d v="2024-05-30T00:00:00"/>
    <d v="2024-05-30T00:00:00"/>
    <n v="27"/>
    <n v="28"/>
    <x v="0"/>
    <s v="Crear Radicado 2024-04-22 09:54:06_x000a_Usuario: Atención de Usuario al Ciudadano_x000a__x000a_Dependencia: GESTIÓN ATENCIÓN AL USUARIO_x000a__x000a_Observación: Se radicó el documento de forma correcta mediante radicación email con los siguientes datos: Usuarios tramitadores: - Luis Fernando Vargas Campo, Dependencia/s tramitadora/s: - GESTIÓN CONTRACTUAL, Usuario creador: Atención de Usuario al Ciudadano"/>
    <s v="N/A"/>
    <s v="N/A"/>
    <s v="N/A"/>
    <s v="N/A"/>
    <s v="No cuenta con evidencia de respuesta"/>
  </r>
  <r>
    <x v="0"/>
    <x v="0"/>
    <x v="19"/>
    <s v="CUERPO DE BOMBEROS VOLUNTARIOS DE ALTAMIRA  sin información"/>
    <x v="0"/>
    <x v="4"/>
    <s v="SOLICITUD DE REQUISITOS PARA LA ESTACIÓN DE BOMBEROS"/>
    <s v="Jonathan Prieto"/>
    <x v="0"/>
    <s v="Fortalecimiento Bomberil"/>
    <x v="0"/>
    <n v="15"/>
    <s v="2024-114-000111-2"/>
    <d v="2024-04-22T00:00:00"/>
    <s v="N/A"/>
    <d v="2024-05-30T00:00:00"/>
    <d v="2024-05-30T00:00:00"/>
    <n v="27"/>
    <n v="28"/>
    <x v="0"/>
    <s v="Crear Radicado 2024-04-22 10:29:34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No cuenta con evidencia de respuesta"/>
  </r>
  <r>
    <x v="0"/>
    <x v="0"/>
    <x v="5"/>
    <s v="Rubén Darío Rincón Sanchez"/>
    <x v="1"/>
    <x v="3"/>
    <s v="RV: Auto Admite T 002-2024-00143"/>
    <s v="Prospero Carbonell"/>
    <x v="2"/>
    <s v="Gestión Juridica"/>
    <x v="2"/>
    <n v="15"/>
    <s v="2024-114-001442-5"/>
    <d v="2024-04-22T00:00:00"/>
    <s v="N/A"/>
    <d v="2024-05-30T00:00:00"/>
    <d v="2024-05-30T00:00:00"/>
    <n v="27"/>
    <n v="28"/>
    <x v="0"/>
    <s v=" Crear Radicado 2024-04-22 11:24:24_x000a_Usuario: Atención de Usuario al Ciudadano_x000a__x000a_Dependencia: GESTIÓN ATENCIÓN AL USUARIO_x000a__x000a_Observación: Se radicó el documento de forma correcta mediante radicación email con los siguientes datos: Usuarios tramitadores: - PROSPERO ANTONIO CARBONELL TANGARIFE, Dependencia/s tramitadora/s: - GESTIÓN JURÍDICA, Usuario creador: Atención de Usuario al Ciudadano"/>
    <s v="N/A"/>
    <s v="N/A"/>
    <s v="N/A"/>
    <s v="N/A"/>
    <s v="No cuenta con evidencia de respuesta"/>
  </r>
  <r>
    <x v="0"/>
    <x v="0"/>
    <x v="28"/>
    <s v="CUERPO DE BOMBEROS VOLUNTARIOS SIBUNDOY  sin información"/>
    <x v="0"/>
    <x v="2"/>
    <s v="COMISION DNBC Y INSPECCION REGISTRO Y CONTROL"/>
    <s v="Jorge Enrique Restrepo Sanguino"/>
    <x v="0"/>
    <s v="Formulación, Actualización, Acompañamiento Normativo y Operativo"/>
    <x v="0"/>
    <n v="15"/>
    <s v="2024-114-000117-2"/>
    <d v="2024-04-22T00:00:00"/>
    <s v="N/A"/>
    <d v="2024-05-30T00:00:00"/>
    <d v="2024-05-30T00:00:00"/>
    <n v="27"/>
    <n v="28"/>
    <x v="0"/>
    <s v="Reasignar Radicado 2024-05-14 15:22:31_x000a_Usuario: Ronny Estiven Romero Velandia_x000a__x000a_Dependencia: FORMULACIÓN, ACTUALIZACIÓN ,ACOMPAÑAMINETO NORMATIVO Y OPERATIVO_x000a__x000a_Observación: Se reasignó el radicado al usuario: Jorge Enrique Restrepo Sanguino con la siguiente observación: PARA SU TRÁMITE"/>
    <s v="N/A"/>
    <s v="N/A"/>
    <s v="N/A"/>
    <s v="N/A"/>
    <s v="No cuenta con evidencia de respuesta"/>
  </r>
  <r>
    <x v="0"/>
    <x v="0"/>
    <x v="10"/>
    <s v="Instituto Colombiano de Bienestar Familiar"/>
    <x v="4"/>
    <x v="3"/>
    <s v="Derecho de Petición - Información y Orientación con Trámite SIM No. 1764098594"/>
    <s v="Luis Alberto Valencia "/>
    <x v="0"/>
    <s v="Coordinación Operativa"/>
    <x v="0"/>
    <n v="15"/>
    <s v="2024-114-001446-5"/>
    <d v="2024-04-22T00:00:00"/>
    <s v="N/A"/>
    <d v="2024-05-30T00:00:00"/>
    <d v="2024-05-30T00:00:00"/>
    <n v="27"/>
    <n v="28"/>
    <x v="0"/>
    <s v="Crear Radicado 2024-04-22 13:28:13_x000a_Usuario: Atención de Usuario al Ciudadano_x000a__x000a_Dependencia: GESTIÓN ATENCIÓN AL USUARIO_x000a__x000a_Observación: Se radicó el documento de forma correcta mediante radicación email con los siguientes datos: Usuarios tramitadores: - Luis Alberto Valencia Pulido, Dependencia/s tramitadora/s: - COORDINACIÓN OPERATIVA, Usuario creador: Atención de Usuario al Ciudadano"/>
    <s v="N/A"/>
    <s v="N/A"/>
    <s v="N/A"/>
    <s v="N/A"/>
    <s v="No cuenta con evidencia de respuesta"/>
  </r>
  <r>
    <x v="0"/>
    <x v="0"/>
    <x v="5"/>
    <s v="ANA MARIA GUZMAN ARANA  MARIA  - GUZMAN   ARANA"/>
    <x v="2"/>
    <x v="2"/>
    <s v="Derecho de petición Información  Art 23 CN Obligatoriedad atención emergencias y concepto técnico"/>
    <s v="Jorge Enrique Restrepo Sanguino"/>
    <x v="0"/>
    <s v="Formulación, Actualización, Acompañamiento Normativo y Operativo"/>
    <x v="2"/>
    <n v="15"/>
    <s v="2024-114-001447-5"/>
    <d v="2024-04-22T00:00:00"/>
    <s v="N/A"/>
    <d v="2024-05-30T00:00:00"/>
    <d v="2024-05-30T00:00:00"/>
    <n v="27"/>
    <n v="28"/>
    <x v="0"/>
    <s v="Reasignar Radicado 2024-05-14 15:22:31_x000a_Usuario: Ronny Estiven Romero Velandia_x000a__x000a_Dependencia: FORMULACIÓN, ACTUALIZACIÓN ,ACOMPAÑAMINETO NORMATIVO Y OPERATIVO_x000a__x000a_Observación: Se reasignó el radicado al usuario: Jorge Enrique Restrepo Sanguino con la siguiente observación: PARA SU TRÁMITE"/>
    <s v="N/A"/>
    <s v="N/A"/>
    <s v="N/A"/>
    <s v="N/A"/>
    <s v="No cuenta con evidencia de respuesta"/>
  </r>
  <r>
    <x v="0"/>
    <x v="0"/>
    <x v="5"/>
    <s v="Carolina García Guerrero Carolina García Guerrero --Carolina García Guerrero Carolina García Guerrero"/>
    <x v="1"/>
    <x v="2"/>
    <s v="Requisitos Nuevo Comerciante"/>
    <s v="Santiago Gutierrez Mendoza"/>
    <x v="0"/>
    <s v="Educación Nacional para Bomberos"/>
    <x v="2"/>
    <n v="15"/>
    <s v="2024-114-000120-2"/>
    <d v="2024-04-22T00:00:00"/>
    <s v="N/A"/>
    <d v="2024-05-30T00:00:00"/>
    <d v="2024-05-30T00:00:00"/>
    <n v="27"/>
    <n v="28"/>
    <x v="0"/>
    <s v="Crear Radicado 2024-04-22 13:50:22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No cuenta con evidencia de respuesta"/>
  </r>
  <r>
    <x v="0"/>
    <x v="0"/>
    <x v="5"/>
    <s v="ALCALDÍA MUNICIPAL DE CAJICA - CUNDINAMARCA  sin información"/>
    <x v="3"/>
    <x v="2"/>
    <s v="SOLICITUD CONCEPTO 2° CORREO"/>
    <s v="Santiago Gutierrez Mendoza"/>
    <x v="0"/>
    <s v="Educación Nacional para Bomberos"/>
    <x v="0"/>
    <n v="15"/>
    <s v="2024-114-000122-2"/>
    <d v="2024-04-22T00:00:00"/>
    <s v="N/A"/>
    <d v="2024-05-30T00:00:00"/>
    <d v="2024-05-30T00:00:00"/>
    <n v="27"/>
    <n v="28"/>
    <x v="0"/>
    <s v="Reasignar Radicado 2024-05-16 16:02:51_x000a_Usuario: Luis Alberto Valencia Pulido_x000a__x000a_Dependencia: COORDINACIÓN OPERATIVA_x000a__x000a_Observación: Se reasignó el radicado al usuario: Edgar Alexander Maya Lopez con la siguiente observación: se reasigna por competencia y para fines pertinentes"/>
    <s v="N/A"/>
    <s v="N/A"/>
    <s v="N/A"/>
    <s v="N/A"/>
    <s v="No cuenta con evidencia de respuesta"/>
  </r>
  <r>
    <x v="0"/>
    <x v="0"/>
    <x v="13"/>
    <s v="MINISTERIO DE INTERIOR PQRSD  -- --"/>
    <x v="4"/>
    <x v="1"/>
    <s v="ControlDoc-Correspondencia: Se le ha asignado un(a) nuevo(a) Documento: 318338 (2024-2-001000-016374)"/>
    <s v="Ruben Dario Rincón "/>
    <x v="0"/>
    <s v="Inspección, Vigilancia y Control"/>
    <x v="2"/>
    <n v="15"/>
    <s v="2024-114-001448-5"/>
    <d v="2024-04-22T00:00:00"/>
    <s v="N/A"/>
    <d v="2024-05-30T00:00:00"/>
    <d v="2024-05-30T00:00:00"/>
    <n v="27"/>
    <n v="28"/>
    <x v="0"/>
    <s v="Crear Radicado 2024-04-22 14:44:13_x000a_Usuario: Atención de Usuario al Ciudadano_x000a__x000a_Dependencia: GESTIÓN ATENCIÓN AL USUARIO_x000a__x000a_Observación: Se radicó el documento de forma correcta mediante radicación email con los siguientes datos: Usuarios tramitadores: - Rubén Darío Rincón Sanchez, Dependencia/s tramitadora/s: - INSPECCIÓN, VIGILANCIA Y CONTROL, Usuario creador: Atención de Usuario al Ciudadano"/>
    <s v="N/A"/>
    <s v="N/A"/>
    <s v="N/A"/>
    <s v="N/A"/>
    <s v="No cuenta con evidencia de respuesta"/>
  </r>
  <r>
    <x v="0"/>
    <x v="0"/>
    <x v="5"/>
    <s v="JUZGADO CUARENTA Y CINCO ADMINISTRATIVO DEL CIRCUITO DE BOGOTÁ  --"/>
    <x v="4"/>
    <x v="3"/>
    <s v="NOTIFICACIÓN ELECTRÓNICA AUTO o SENTENCIA CONSTITUCIONAL / RAD. 2024-00213"/>
    <s v="Prospero Carbonell"/>
    <x v="2"/>
    <s v="Gestión Jurídica"/>
    <x v="2"/>
    <n v="15"/>
    <s v="2024-114-001449-5"/>
    <d v="2024-04-22T00:00:00"/>
    <s v="N/A"/>
    <d v="2024-05-30T00:00:00"/>
    <d v="2024-05-30T00:00:00"/>
    <n v="27"/>
    <n v="28"/>
    <x v="0"/>
    <s v="Crear Radicado 2024-04-22 14:49:46_x000a_Usuario: Atención de Usuario al Ciudadano_x000a__x000a_Dependencia: GESTIÓN ATENCIÓN AL USUARIO_x000a__x000a_Observación: Se radicó el documento de forma correcta mediante radicación email con los siguientes datos: Usuarios tramitadores: - PROSPERO ANTONIO CARBONELL TANGARIFE, Dependencia/s tramitadora/s: - GESTIÓN JURÍDICA, Usuario creador: Atención de Usuario al Ciudadano"/>
    <s v="N/A"/>
    <s v="N/A"/>
    <s v="N/A"/>
    <s v="N/A"/>
    <s v="No cuenta con evidencia de respuesta"/>
  </r>
  <r>
    <x v="0"/>
    <x v="0"/>
    <x v="9"/>
    <s v="NOTIFICACIONES JUDICIALES  sin información"/>
    <x v="1"/>
    <x v="1"/>
    <s v="RE: Derecho De Peticion (Por Favor Devolver Firmado)"/>
    <s v="Andrea Bibiana Castañeda"/>
    <x v="0"/>
    <s v="Formulación, Actualización, Acompañamiento Normativo y Operativo"/>
    <x v="2"/>
    <n v="15"/>
    <s v="2024-114-001450-5"/>
    <d v="2024-04-22T00:00:00"/>
    <s v="N/A"/>
    <d v="2024-05-30T00:00:00"/>
    <d v="2024-05-30T00:00:00"/>
    <n v="27"/>
    <n v="28"/>
    <x v="0"/>
    <s v="Crear Radicado 2024-04-22 15:11:25_x000a_Usuario: Atención de Usuario al Ciudadano_x000a__x000a_Dependencia: GESTIÓN ATENCIÓN AL USUARIO_x000a__x000a_Observación: Se radicó el documento de forma correcta mediante radicación email con los siguientes datos: Usuarios tramitadores: - Andrea Bibiana Castañeda Durán, Dependencia/s tramitadora/s: - FORMULACIÓN, ACTUALIZACIÓN ,ACOMPAÑAMINETO NORMATIVO Y OPERATIVO, Usuario creador: Atención de Usuario al Ciudadano"/>
    <s v="N/A"/>
    <s v="N/A"/>
    <s v="N/A"/>
    <s v="N/A"/>
    <s v="No cuenta con evidencia de respuesta"/>
  </r>
  <r>
    <x v="0"/>
    <x v="0"/>
    <x v="26"/>
    <s v="Gobernación del  Quindio"/>
    <x v="3"/>
    <x v="1"/>
    <s v="RV: Remisión por competencia"/>
    <s v="Nicolas Potes"/>
    <x v="0"/>
    <s v="Formulación, Actualización, Acompañamiento Normativo y Operativo"/>
    <x v="0"/>
    <n v="15"/>
    <s v="2024-114-000128-2"/>
    <d v="2024-04-22T00:00:00"/>
    <s v="N/A"/>
    <d v="2024-05-30T00:00:00"/>
    <d v="2024-05-30T00:00:00"/>
    <n v="27"/>
    <n v="28"/>
    <x v="0"/>
    <s v=" Reasignar Radicado 2024-05-29 14:10:18_x000a_Usuario: Ronny Estiven Romero Velandia_x000a__x000a_Dependencia: FORMULACIÓN, ACTUALIZACIÓN ,ACOMPAÑAMINETO NORMATIVO Y OPERATIVO_x000a__x000a_Observación: Se reasignó el radicado al usuario: Nicolas Potes Rengifo con la siguiente observación: para tramitar"/>
    <s v="N/A"/>
    <s v="N/A"/>
    <s v="N/A"/>
    <s v="N/A"/>
    <s v="No cuenta con evidencia de respuesta"/>
  </r>
  <r>
    <x v="0"/>
    <x v="0"/>
    <x v="1"/>
    <s v="PROCURADURIA BUENAVENTURA   --"/>
    <x v="4"/>
    <x v="1"/>
    <s v="RV: Solicitud Procuraduría"/>
    <s v="Jorge Enrique Restrepo Sanguino"/>
    <x v="0"/>
    <s v="Formulación, Actualización, Acompañamiento Normativo y Operativo"/>
    <x v="0"/>
    <n v="15"/>
    <s v="2024-114-001452-5"/>
    <d v="2024-04-22T00:00:00"/>
    <s v="N/A"/>
    <d v="2024-05-30T00:00:00"/>
    <d v="2024-05-30T00:00:00"/>
    <n v="27"/>
    <n v="28"/>
    <x v="0"/>
    <s v="Reasignar Radicado 2024-05-14 15:29:47_x000a_Usuario: Ronny Estiven Romero Velandia_x000a__x000a_Dependencia: FORMULACIÓN, ACTUALIZACIÓN ,ACOMPAÑAMINETO NORMATIVO Y OPERATIVO_x000a__x000a_Observación: Se reasignó el radicado al usuario: Jorge Enrique Restrepo Sanguino con la siguiente observación: PARA SU TRÁMITE"/>
    <s v="N/A"/>
    <s v="N/A"/>
    <s v="N/A"/>
    <s v="N/A"/>
    <s v="No cuenta con evidencia de respuesta"/>
  </r>
  <r>
    <x v="0"/>
    <x v="0"/>
    <x v="5"/>
    <s v="Manuela Suarez Manuela Suarez --Manuela Suarez Manuela Suarez"/>
    <x v="1"/>
    <x v="2"/>
    <s v="PETICIÓN"/>
    <s v="Nicolas Potes Rengifo"/>
    <x v="0"/>
    <s v="Formulación, Actualización, Acompañamiento Normativo y Operativo"/>
    <x v="2"/>
    <n v="15"/>
    <s v="2024-114-001453-5"/>
    <d v="2024-04-22T00:00:00"/>
    <s v="N/A"/>
    <d v="2024-05-30T00:00:00"/>
    <d v="2024-05-30T00:00:00"/>
    <n v="27"/>
    <n v="28"/>
    <x v="0"/>
    <s v="Reasignar Radicado 2024-05-14 15:27:40_x000a_Usuario: Ronny Estiven Romero Velandia_x000a__x000a_Dependencia: FORMULACIÓN, ACTUALIZACIÓN ,ACOMPAÑAMINETO NORMATIVO Y OPERATIVO_x000a__x000a_Observación: Se reasignó el radicado al usuario: Nicolas Potes Rengifo con la siguiente observación: PARA SU TRÁMITE"/>
    <s v="N/A"/>
    <s v="N/A"/>
    <s v="N/A"/>
    <s v="N/A"/>
    <s v="No cuenta con evidencia de respuesta"/>
  </r>
  <r>
    <x v="0"/>
    <x v="0"/>
    <x v="5"/>
    <s v="Manuela Suarez Manuela Suarez --Manuela Suarez Manuela Suarez"/>
    <x v="1"/>
    <x v="2"/>
    <s v="INFORMACIÓN"/>
    <s v="Nicolas Potes Rengifo"/>
    <x v="0"/>
    <s v="Formulación, Actualización, Acompañamiento Normativo y Operativo"/>
    <x v="2"/>
    <n v="15"/>
    <s v="2024-114-001454-5"/>
    <d v="2024-04-23T00:00:00"/>
    <s v="N/A"/>
    <d v="2024-05-30T00:00:00"/>
    <d v="2024-05-30T00:00:00"/>
    <n v="26"/>
    <n v="27"/>
    <x v="0"/>
    <s v="Reasignar Radicado 2024-05-14 15:27:40_x000a_Usuario: Ronny Estiven Romero Velandia_x000a__x000a_Dependencia: FORMULACIÓN, ACTUALIZACIÓN ,ACOMPAÑAMINETO NORMATIVO Y OPERATIVO_x000a__x000a_Observación: Se reasignó el radicado al usuario: Nicolas Potes Rengifo con la siguiente observación: PARA SU TRÁMITE"/>
    <s v="N/A"/>
    <s v="N/A"/>
    <s v="N/A"/>
    <s v="N/A"/>
    <s v="No cuenta con evidencia de respuesta"/>
  </r>
  <r>
    <x v="0"/>
    <x v="0"/>
    <x v="7"/>
    <s v="ALCALDÍA DE SAN JUANITO META   --"/>
    <x v="3"/>
    <x v="4"/>
    <s v="SOLICITUD DE BENEFICIOS DEL PROGRAMA NACIONAL DE INFRAESTRUCTURA Y DOTACIÓN PARA EL CUERPO DE BOMBEROS DEL MUNICIPIO DE SAN JUANITO META"/>
    <s v="Jonathan Prieto"/>
    <x v="0"/>
    <s v="Fortalecimiento Bomberil"/>
    <x v="0"/>
    <n v="15"/>
    <s v="2024-114-000131-2"/>
    <d v="2024-04-23T00:00:00"/>
    <s v="N/A"/>
    <d v="2024-05-30T00:00:00"/>
    <d v="2024-05-30T00:00:00"/>
    <n v="26"/>
    <n v="27"/>
    <x v="0"/>
    <s v="Crear Radicado 2024-04-23 08:28:49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No cuenta con evidencia de respuesta"/>
  </r>
  <r>
    <x v="0"/>
    <x v="0"/>
    <x v="13"/>
    <s v="DEISY CASTRILLON MUÑOZ  sin información"/>
    <x v="1"/>
    <x v="2"/>
    <s v="Fwd: Derecho de petición- Concepto juridico DNBC"/>
    <s v="Nicolas Potes Rengifo"/>
    <x v="0"/>
    <s v="Formulación, Actualización, Acompañamiento Normativo y Operativo"/>
    <x v="0"/>
    <n v="15"/>
    <s v="2024-114-001455-5"/>
    <d v="2024-04-23T00:00:00"/>
    <s v="N/A"/>
    <d v="2024-05-30T00:00:00"/>
    <d v="2024-05-30T00:00:00"/>
    <n v="26"/>
    <n v="27"/>
    <x v="0"/>
    <s v="Reasignar Radicado 2024-05-14 15:27:40_x000a_Usuario: Ronny Estiven Romero Velandia_x000a__x000a_Dependencia: FORMULACIÓN, ACTUALIZACIÓN ,ACOMPAÑAMINETO NORMATIVO Y OPERATIVO_x000a__x000a_Observación: Se reasignó el radicado al usuario: Nicolas Potes Rengifo con la siguiente observación: PARA SU TRÁMITE_x000a__x000a_add Crear Radicado 2024-04-23 09:19:46"/>
    <s v="N/A"/>
    <s v="N/A"/>
    <s v="N/A"/>
    <s v="N/A"/>
    <s v="No cuenta con evidencia de respuesta"/>
  </r>
  <r>
    <x v="0"/>
    <x v="0"/>
    <x v="5"/>
    <s v="EMPRESA INMOBILIARIA Y DE SERVICIOS LOGìSTICOS DE CUNDINAMARCA  -- claudia.amaya@cundinamarca.gov.co"/>
    <x v="4"/>
    <x v="3"/>
    <s v="Re: SOLICITUD ADICION No 02 Y PRORROGA No 05 CONTRATO INTERADMINISTRATIVO NO.178-2021"/>
    <s v="Jonathan Prieto"/>
    <x v="0"/>
    <s v="Fortalecimiento Bomberil"/>
    <x v="0"/>
    <n v="15"/>
    <s v="2024-114-001456-5"/>
    <d v="2024-04-23T00:00:00"/>
    <s v="N/A"/>
    <d v="2024-05-30T00:00:00"/>
    <d v="2024-05-30T00:00:00"/>
    <n v="26"/>
    <n v="27"/>
    <x v="0"/>
    <s v=" Crear Radicado 2024-04-23 09:32:51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No cuenta con evidencia de respuesta"/>
  </r>
  <r>
    <x v="0"/>
    <x v="0"/>
    <x v="5"/>
    <s v="Escobar Pauta Escobar Pauta --Escobar Pauta Escobar Pauta"/>
    <x v="1"/>
    <x v="2"/>
    <s v="consulta"/>
    <s v="Nicolas Potes Rengifo"/>
    <x v="0"/>
    <s v="Formulación, Actualización, Acompañamiento Normativo y Operativo"/>
    <x v="2"/>
    <n v="15"/>
    <s v="2024-114-001462-5"/>
    <d v="2024-04-23T00:00:00"/>
    <s v="N/A"/>
    <d v="2024-05-30T00:00:00"/>
    <d v="2024-05-30T00:00:00"/>
    <n v="26"/>
    <n v="27"/>
    <x v="0"/>
    <s v=" Reasignar Radicado 2024-05-14 15:27:40_x000a_Usuario: Ronny Estiven Romero Velandia_x000a__x000a_Dependencia: FORMULACIÓN, ACTUALIZACIÓN ,ACOMPAÑAMINETO NORMATIVO Y OPERATIVO_x000a__x000a_Observación: Se reasignó el radicado al usuario: Nicolas Potes Rengifo con la siguiente observación: PARA SU TRÁMITE"/>
    <s v="N/A"/>
    <s v="N/A"/>
    <s v="N/A"/>
    <s v="N/A"/>
    <s v="No cuenta con evidencia de respuesta"/>
  </r>
  <r>
    <x v="0"/>
    <x v="0"/>
    <x v="5"/>
    <s v="Escobar Pauta Escobar Pauta --Escobar Pauta Escobar Pauta"/>
    <x v="1"/>
    <x v="2"/>
    <s v="consulta"/>
    <s v="Nicolas Potes Rengifo"/>
    <x v="0"/>
    <s v="Formulación, Actualización, Acompañamiento Normativo y Operativo"/>
    <x v="2"/>
    <n v="15"/>
    <s v="2024-114-001463-5"/>
    <d v="2024-04-23T00:00:00"/>
    <s v="N/A"/>
    <d v="2024-05-30T00:00:00"/>
    <d v="2024-05-30T00:00:00"/>
    <n v="26"/>
    <n v="27"/>
    <x v="0"/>
    <s v="Reasignar Radicado 2024-05-14 15:27:40_x000a_Usuario: Ronny Estiven Romero Velandia_x000a__x000a_Dependencia: FORMULACIÓN, ACTUALIZACIÓN ,ACOMPAÑAMINETO NORMATIVO Y OPERATIVO_x000a__x000a_Observación: Se reasignó el radicado al usuario: Nicolas Potes Rengifo con la siguiente observación: PARA SU TRÁMITE"/>
    <s v="N/A"/>
    <s v="N/A"/>
    <s v="N/A"/>
    <s v="N/A"/>
    <s v="No cuenta con evidencia de respuesta"/>
  </r>
  <r>
    <x v="0"/>
    <x v="0"/>
    <x v="5"/>
    <s v="Escobar Pauta Escobar Pauta --Escobar Pauta Escobar Pauta"/>
    <x v="1"/>
    <x v="4"/>
    <s v="información"/>
    <s v="Jorge Enrique Restrepo Sanguino"/>
    <x v="0"/>
    <s v="Formulación, Actualización, Acompañamiento Normativo y Operativo"/>
    <x v="0"/>
    <n v="15"/>
    <s v="2024-114-001464-5"/>
    <d v="2024-04-23T00:00:00"/>
    <s v="N/A"/>
    <d v="2024-05-30T00:00:00"/>
    <d v="2024-05-30T00:00:00"/>
    <n v="26"/>
    <n v="27"/>
    <x v="0"/>
    <s v="Reasignar Radicado 2024-05-14 15:32:49_x000a_Usuario: Ronny Estiven Romero Velandia_x000a__x000a_Dependencia: FORMULACIÓN, ACTUALIZACIÓN ,ACOMPAÑAMINETO NORMATIVO Y OPERATIVO_x000a__x000a_Observación: Se reasignó el radicado al usuario: Jorge Enrique Restrepo Sanguino con la siguiente observación: PARA SU TRÁMITE"/>
    <s v="N/A"/>
    <s v="N/A"/>
    <s v="N/A"/>
    <s v="N/A"/>
    <s v="No cuenta con evidencia de respuesta"/>
  </r>
  <r>
    <x v="0"/>
    <x v="0"/>
    <x v="5"/>
    <s v="Escobar Pauta Escobar Pauta --Escobar Pauta Escobar Pauta"/>
    <x v="1"/>
    <x v="2"/>
    <s v="información"/>
    <s v="Jorge Enrique Restrepo Sanguino"/>
    <x v="0"/>
    <s v="Formulación, Actualización, Acompañamiento Normativo y Operativo"/>
    <x v="0"/>
    <n v="15"/>
    <s v="2024-114-001465-5"/>
    <d v="2024-04-23T00:00:00"/>
    <s v="N/A"/>
    <d v="2024-05-30T00:00:00"/>
    <d v="2024-05-30T00:00:00"/>
    <n v="26"/>
    <n v="27"/>
    <x v="0"/>
    <s v="Reasignar Radicado 2024-05-14 15:32:49_x000a_Usuario: Ronny Estiven Romero Velandia_x000a__x000a_Dependencia: FORMULACIÓN, ACTUALIZACIÓN ,ACOMPAÑAMINETO NORMATIVO Y OPERATIVO_x000a__x000a_Observación: Se reasignó el radicado al usuario: Jorge Enrique Restrepo Sanguino con la siguiente observación: PARA SU TRÁMITE"/>
    <s v="N/A"/>
    <s v="N/A"/>
    <s v="N/A"/>
    <s v="N/A"/>
    <s v="No cuenta con evidencia de respuesta"/>
  </r>
  <r>
    <x v="0"/>
    <x v="0"/>
    <x v="5"/>
    <s v="Escobar Pauta Escobar Pauta --Escobar Pauta Escobar Pauta"/>
    <x v="1"/>
    <x v="4"/>
    <s v="pqrsd"/>
    <s v="Andres Fernando Muñoz Cabrera"/>
    <x v="0"/>
    <s v="Fortalecimiento Bomberil"/>
    <x v="0"/>
    <n v="15"/>
    <s v="2024-114-001466-5"/>
    <d v="2024-04-23T00:00:00"/>
    <s v="N/A"/>
    <d v="2024-05-30T00:00:00"/>
    <d v="2024-05-30T00:00:00"/>
    <n v="26"/>
    <n v="27"/>
    <x v="0"/>
    <s v="Crear Radicado 2024-04-23 12:33:21_x000a_Usuario: Atención de Usuario al Ciudadano_x000a__x000a_Dependencia: GESTIÓN ATENCIÓN AL USUARIO_x000a__x000a_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
    <s v="N/A"/>
    <s v="N/A"/>
    <s v="N/A"/>
    <s v="N/A"/>
    <s v="No cuenta con evidencia de respuesta"/>
  </r>
  <r>
    <x v="0"/>
    <x v="0"/>
    <x v="13"/>
    <s v="ALCALDIA  NECHI ANTIOQUIA"/>
    <x v="3"/>
    <x v="4"/>
    <s v="Solicitud viabilización proyecto construcción estación de Bomberos"/>
    <s v="Jonathan Prieto"/>
    <x v="0"/>
    <s v="Fortalecimiento Bomberil"/>
    <x v="0"/>
    <n v="15"/>
    <s v="2024-114-000144-2"/>
    <d v="2024-04-23T00:00:00"/>
    <s v="N/A"/>
    <d v="2024-05-30T00:00:00"/>
    <d v="2024-05-30T00:00:00"/>
    <n v="26"/>
    <n v="27"/>
    <x v="0"/>
    <s v="Crear Radicado 2024-04-23 15:36:34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No cuenta con evidencia de respuesta"/>
  </r>
  <r>
    <x v="0"/>
    <x v="0"/>
    <x v="5"/>
    <s v="HELENA  CANTOR RODRIGUEZ"/>
    <x v="1"/>
    <x v="2"/>
    <s v="Consulta"/>
    <s v="Nicolas Potes Rengifo"/>
    <x v="0"/>
    <s v="Formulación, Actualización, Acompañamiento Normativo y Operativo"/>
    <x v="0"/>
    <n v="15"/>
    <s v="2024-114-000146-2"/>
    <d v="2024-04-23T00:00:00"/>
    <s v="N/A"/>
    <d v="2024-05-30T00:00:00"/>
    <d v="2024-05-30T00:00:00"/>
    <n v="26"/>
    <n v="27"/>
    <x v="0"/>
    <s v="Reasignar Radicado 2024-05-14 15:37:45_x000a_Usuario: Ronny Estiven Romero Velandia_x000a__x000a_Dependencia: FORMULACIÓN, ACTUALIZACIÓN ,ACOMPAÑAMINETO NORMATIVO Y OPERATIVO_x000a__x000a_Observación: Se reasignó el radicado al usuario: Nicolas Potes Rengifo con la siguiente observación: PARA SU TRÁMITE"/>
    <s v="N/A"/>
    <s v="N/A"/>
    <s v="N/A"/>
    <s v="N/A"/>
    <s v="No cuenta con evidencia de respuesta"/>
  </r>
  <r>
    <x v="0"/>
    <x v="0"/>
    <x v="9"/>
    <s v="CUERPO DE BOMBEROS VOLUNTARIOS DE TOLUVIEJO  CARLOS GARCIA"/>
    <x v="0"/>
    <x v="1"/>
    <s v="Denuncia por irregularidades e inconsistencia al cuerpo de bomberos voluntarios del municipio de toluviejo departamento de sucre"/>
    <s v="Ruben Dario Rincón "/>
    <x v="0"/>
    <s v="Inspección, Vigilancia y Control"/>
    <x v="2"/>
    <n v="15"/>
    <s v="2024-114-001469-5"/>
    <d v="2024-04-24T00:00:00"/>
    <s v="N/A"/>
    <d v="2024-05-30T00:00:00"/>
    <d v="2024-05-30T00:00:00"/>
    <n v="25"/>
    <n v="26"/>
    <x v="0"/>
    <s v="Crear Radicado 2024-04-24 10:10:18_x000a_Usuario: Atención de Usuario al Ciudadano_x000a__x000a_Dependencia: GESTIÓN ATENCIÓN AL USUARIO_x000a__x000a_Observación: Se radicó el documento de forma correcta mediante radicación email con los siguientes datos: Usuarios tramitadores: - Rubén Darío Rincón Sanchez, Dependencia/s tramitadora/s: - INSPECCIÓN, VIGILANCIA Y CONTROL, Usuario creador: Atención de Usuario al Ciudadano"/>
    <s v="N/A"/>
    <s v="N/A"/>
    <s v="N/A"/>
    <s v="N/A"/>
    <s v="No cuenta con evidencia de respuesta"/>
  </r>
  <r>
    <x v="0"/>
    <x v="0"/>
    <x v="2"/>
    <s v="Robinson frías Montoya  Robinson frías Montoya  --Robinson frías Montoya  Robinson frías Montoya"/>
    <x v="1"/>
    <x v="2"/>
    <s v="Información de creación de cuerpos de bomberos"/>
    <s v="Nicolas Potes Rengifo"/>
    <x v="0"/>
    <s v="Formulación, Actualización, Acompañamiento Normativo y Operativo"/>
    <x v="0"/>
    <n v="15"/>
    <s v="2024-114-001474-5"/>
    <d v="2024-04-24T00:00:00"/>
    <s v="N/A"/>
    <d v="2024-05-30T00:00:00"/>
    <d v="2024-05-30T00:00:00"/>
    <n v="25"/>
    <n v="26"/>
    <x v="0"/>
    <s v="Reasignar Radicado 2024-05-14 15:24:21_x000a_Usuario: Ronny Estiven Romero Velandia_x000a__x000a_Dependencia: FORMULACIÓN, ACTUALIZACIÓN ,ACOMPAÑAMINETO NORMATIVO Y OPERATIVO_x000a__x000a_Observación: Se reasignó el radicado al usuario: Nicolas Potes Rengifo con la siguiente observación: PARA SU TRÁ"/>
    <s v="N/A"/>
    <s v="N/A"/>
    <s v="N/A"/>
    <s v="N/A"/>
    <s v="No cuenta con evidencia de respuesta"/>
  </r>
  <r>
    <x v="0"/>
    <x v="0"/>
    <x v="23"/>
    <s v="ALCALDIA MIRANDA CAUCA  --"/>
    <x v="3"/>
    <x v="4"/>
    <s v="Solicitud Viabilizacion Proyecto Construcción Estación de Bomberos."/>
    <s v="Jonathan Prieto"/>
    <x v="0"/>
    <s v="Fortalecimiento Bomberil"/>
    <x v="0"/>
    <n v="15"/>
    <s v="2024-114-000162-2"/>
    <d v="2024-04-25T00:00:00"/>
    <s v="N/A"/>
    <d v="2024-05-30T00:00:00"/>
    <d v="2024-05-30T00:00:00"/>
    <n v="24"/>
    <n v="25"/>
    <x v="0"/>
    <s v="Crear Radicado 2024-04-25 08:33:19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No cuenta con evidencia de respuesta"/>
  </r>
  <r>
    <x v="0"/>
    <x v="0"/>
    <x v="13"/>
    <s v="Secretaria de Infraestructura, Ambiente y Hábitat   --"/>
    <x v="3"/>
    <x v="4"/>
    <s v="SOLICITUD DE INFORMACION"/>
    <s v="Jonathan Prieto"/>
    <x v="0"/>
    <s v="Fortalecimiento Bomberil"/>
    <x v="0"/>
    <n v="15"/>
    <s v="2024-114-000163-2"/>
    <d v="2024-04-25T00:00:00"/>
    <s v="N/A"/>
    <d v="2024-05-30T00:00:00"/>
    <d v="2024-05-30T00:00:00"/>
    <n v="26"/>
    <n v="27"/>
    <x v="0"/>
    <s v="Crear Radicado 2024-04-25 08:40:42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No cuenta con evidencia de respuesta"/>
  </r>
  <r>
    <x v="0"/>
    <x v="0"/>
    <x v="16"/>
    <s v="NOTIFICACIONES JUDICIALES  sin información"/>
    <x v="3"/>
    <x v="4"/>
    <s v="RV: Traslado OFI24-00078486 / GFPU - EMAIL Solicitud de construcción de Bomberos en el MUNICIPIO DE ARACATACA- MAGDALENA."/>
    <s v="Jonathan Prieto"/>
    <x v="0"/>
    <s v="Fortalecimiento Bomberil"/>
    <x v="0"/>
    <n v="15"/>
    <s v="2024-114-000164-2"/>
    <d v="2024-04-25T00:00:00"/>
    <s v="N/A"/>
    <d v="2024-05-30T00:00:00"/>
    <d v="2024-05-30T00:00:00"/>
    <n v="26"/>
    <n v="27"/>
    <x v="0"/>
    <s v="Crear Radicado 2024-04-25 08:47:00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No cuenta con evidencia de respuesta"/>
  </r>
  <r>
    <x v="0"/>
    <x v="0"/>
    <x v="2"/>
    <s v="SENADOR ROBERT DAZA GUEVARA   --DAZA GUEVARA"/>
    <x v="4"/>
    <x v="3"/>
    <s v="Asunto: Solicito los insumos de su despacho para dar respuesta al Derecho de Petición del HS Robert Daza sobre los sgtes temas:"/>
    <s v="Marisol Mora Bustos"/>
    <x v="1"/>
    <s v="Gestión Financiera"/>
    <x v="1"/>
    <n v="10"/>
    <s v="2024-114-001477-5"/>
    <d v="2024-04-25T00:00:00"/>
    <s v="N/A"/>
    <d v="2024-05-30T00:00:00"/>
    <d v="2024-05-30T00:00:00"/>
    <n v="26"/>
    <n v="27"/>
    <x v="0"/>
    <s v="Crear Radicado 2024-04-25 11:25:41_x000a_Usuario: Atención de Usuario al Ciudadano_x000a__x000a_Dependencia: GESTIÓN ATENCIÓN AL USUARIO_x000a__x000a_Observación: Se radicó el documento de forma correcta mediante radicación email con los siguientes datos: Usuarios tramitadores: - Marisol Mora Bustos, Dependencia/s tramitadora/s: - GESTIÓN FINANCIERA, Usuario creador: Atención de Usuario al Ciudadano"/>
    <s v="N/A"/>
    <s v="N/A"/>
    <s v="N/A"/>
    <s v="N/A"/>
    <s v="No cuenta con evidencia de respuesta"/>
  </r>
  <r>
    <x v="0"/>
    <x v="0"/>
    <x v="23"/>
    <s v="CUERPO DE BOMBEROS VOLUNTARIOS DE CALOTO - CAUCA  sin información bomberosvoluntarioscaloto@gmail.com"/>
    <x v="0"/>
    <x v="2"/>
    <s v="SOLICITUD GUIA INFORMATIVA PARA CONTRATACION DE CUERPOS DE BOMBEROS"/>
    <s v="Edgar Alexander Maya "/>
    <x v="0"/>
    <s v="Educación Nacional para Bomberos"/>
    <x v="0"/>
    <n v="15"/>
    <s v="2024-114-000166-2"/>
    <d v="2024-04-25T00:00:00"/>
    <s v="N/A"/>
    <d v="2024-05-30T00:00:00"/>
    <d v="2024-05-30T00:00:00"/>
    <n v="26"/>
    <n v="27"/>
    <x v="0"/>
    <s v="Crear Radicado 2024-04-25 11:34:01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No cuenta con evidencia de respuesta"/>
  </r>
  <r>
    <x v="0"/>
    <x v="0"/>
    <x v="16"/>
    <s v="ALCALDIA SANTA ANA   --"/>
    <x v="3"/>
    <x v="4"/>
    <s v="PRESENTACION DE PROYECTO INFRAESTRUCTURA PARA BOMBEROS SANTA ANA MAGDALENA"/>
    <s v="Jonathan Prieto"/>
    <x v="0"/>
    <s v="Fortalecimiento Bomberil"/>
    <x v="0"/>
    <n v="15"/>
    <s v="2024-114-000169-2"/>
    <d v="2024-04-25T00:00:00"/>
    <s v="N/A"/>
    <d v="2024-05-30T00:00:00"/>
    <d v="2024-05-30T00:00:00"/>
    <n v="26"/>
    <n v="27"/>
    <x v="0"/>
    <s v="Crear Radicado 2024-04-25 14:07:47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No cuenta con evidencia de respuesta"/>
  </r>
  <r>
    <x v="0"/>
    <x v="0"/>
    <x v="10"/>
    <s v="ALCALDIA  COMBITA"/>
    <x v="3"/>
    <x v="4"/>
    <s v="Fwd: Elemento compartido contigo: &quot;Proyecto Estacion de Bomberos.rar&quot;"/>
    <s v="Jonathan Prieto"/>
    <x v="0"/>
    <s v="Fortalecimiento Bomberil"/>
    <x v="0"/>
    <n v="15"/>
    <s v="2024-114-000170-2"/>
    <d v="2024-04-25T00:00:00"/>
    <s v="N/A"/>
    <d v="2024-05-30T00:00:00"/>
    <d v="2024-05-30T00:00:00"/>
    <n v="26"/>
    <n v="27"/>
    <x v="0"/>
    <s v="Crear Radicado 2024-04-25 15:51:27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No cuenta con evidencia de respuesta"/>
  </r>
  <r>
    <x v="0"/>
    <x v="0"/>
    <x v="5"/>
    <s v="JUZGADO CUARENTA Y CINCO ADMINISTRATIVO DEL CIRCUITO DE BOGOTÁ  --"/>
    <x v="4"/>
    <x v="3"/>
    <s v="NOTIFICACIÓN ELECTRÓNICA AUTO o SENTENCIA CONSTITUCIONAL / RAD. 2024-00213"/>
    <s v="Prospero Carbonell"/>
    <x v="2"/>
    <s v="Gestión Jurídica"/>
    <x v="2"/>
    <n v="15"/>
    <s v="2024-114-001480-5"/>
    <d v="2024-04-25T00:00:00"/>
    <s v="N/A"/>
    <d v="2024-05-30T00:00:00"/>
    <d v="2024-05-30T00:00:00"/>
    <n v="26"/>
    <n v="27"/>
    <x v="0"/>
    <s v="Crear Radicado 2024-04-25 16:07:08_x000a_Usuario: Atención de Usuario al Ciudadano_x000a__x000a_Dependencia: GESTIÓN ATENCIÓN AL USUARIO_x000a__x000a_Observación: Se radicó el documento de forma correcta mediante radicación email con los siguientes datos: Usuarios tramitadores: - PROSPERO ANTONIO CARBONELL TANGARIFE, Dependencia/s tramitadora/s: - GESTIÓN JURÍDICA, Usuario creador: Atención de Usuario al Ciudadano"/>
    <s v="N/A"/>
    <s v="N/A"/>
    <s v="N/A"/>
    <s v="N/A"/>
    <s v="No cuenta con evidencia de respuesta"/>
  </r>
  <r>
    <x v="0"/>
    <x v="0"/>
    <x v="7"/>
    <s v="ALCALDIA MUNICIPAL DE CABUYARO  --"/>
    <x v="3"/>
    <x v="4"/>
    <s v="solicitud de beneficios"/>
    <s v="Jonathan Prieto"/>
    <x v="0"/>
    <s v="Fortalecimiento Bomberil"/>
    <x v="0"/>
    <n v="15"/>
    <s v="2024-114-000172-2"/>
    <d v="2024-04-26T00:00:00"/>
    <s v="N/A"/>
    <d v="2024-05-30T00:00:00"/>
    <d v="2024-05-30T00:00:00"/>
    <n v="25"/>
    <n v="26"/>
    <x v="0"/>
    <s v="Crear Radicado 2024-04-26 07:51:50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No cuenta con evidencia de respuesta"/>
  </r>
  <r>
    <x v="0"/>
    <x v="0"/>
    <x v="10"/>
    <s v="CUERPO DE BOMBEROS VOLUNTARIOS DE AQUITANIA - BOYACA  sin información"/>
    <x v="0"/>
    <x v="4"/>
    <s v="solicitud estacion de bomberos"/>
    <s v="Jonathan Prieto"/>
    <x v="0"/>
    <s v="Fortalecimiento Bomberil"/>
    <x v="0"/>
    <n v="15"/>
    <s v="2024-114-000189-2"/>
    <d v="2024-04-29T00:00:00"/>
    <s v="N/A"/>
    <d v="2024-05-30T00:00:00"/>
    <d v="2024-05-30T00:00:00"/>
    <n v="24"/>
    <n v="25"/>
    <x v="0"/>
    <s v="Crear Radicado 2024-04-29 13:20:56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No cuenta con evidencia de respuesta"/>
  </r>
  <r>
    <x v="0"/>
    <x v="0"/>
    <x v="14"/>
    <s v="Alcaldía Municipal de Galapa"/>
    <x v="3"/>
    <x v="2"/>
    <s v="Fwd: SOLICITUD DE CONCEPTO TÉCNICO JURÍDICO"/>
    <s v="Prospero Carbonell"/>
    <x v="2"/>
    <s v="Gestión Jurídica"/>
    <x v="0"/>
    <n v="15"/>
    <s v="2024-114-001486-5"/>
    <d v="2024-04-29T00:00:00"/>
    <s v="N/A"/>
    <d v="2024-05-30T00:00:00"/>
    <d v="2024-05-30T00:00:00"/>
    <n v="24"/>
    <n v="25"/>
    <x v="0"/>
    <s v="Crear Radicado 2024-04-29 13:24:13_x000a_Usuario: Atención de Usuario al Ciudadano_x000a__x000a_Dependencia: GESTIÓN ATENCIÓN AL USUARIO_x000a__x000a_Observación: Se radicó el documento de forma correcta mediante radicación email con los siguientes datos: Usuarios tramitadores: - PROSPERO ANTONIO CARBONELL TANGARIFE - COMJURIDICA -- - Carlos Armando López Barrera - Angie Lizeth Cadena Ovalle, Dependencia/s tramitadora/s: - GESTIÓN JURÍDICA - GESTIÓN JURÍDICA - GESTIÓN JURÍDICA - GESTIÓN JURÍDICA, Usuario creador: Atención de Usuario al Ciudadano"/>
    <s v="N/A"/>
    <s v="N/A"/>
    <s v="N/A"/>
    <s v="N/A"/>
    <s v="No cuenta con evidencia de respuesta"/>
  </r>
  <r>
    <x v="0"/>
    <x v="0"/>
    <x v="11"/>
    <s v="CONSORCIO OBRAS NARIÑO  --"/>
    <x v="2"/>
    <x v="3"/>
    <s v="RV: Solicitud de formalización de acta modificatoria N° 4, prórroga al contrato de obra pública No. LP-001-2022 y acta de reinicio de obra."/>
    <s v="Jonathan Prieto"/>
    <x v="0"/>
    <s v="Fortalecimiento Bomberil"/>
    <x v="2"/>
    <n v="15"/>
    <s v="2024-114-000192-2"/>
    <d v="2024-04-30T00:00:00"/>
    <s v="N/A"/>
    <d v="2024-05-30T00:00:00"/>
    <d v="2024-05-30T00:00:00"/>
    <n v="23"/>
    <n v="24"/>
    <x v="0"/>
    <s v="Crear Radicado 2024-04-30 10:30:12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No cuenta con evidencia de respuesta"/>
  </r>
  <r>
    <x v="0"/>
    <x v="0"/>
    <x v="4"/>
    <s v="HEMBERTH  -- --"/>
    <x v="0"/>
    <x v="0"/>
    <s v="Asesoría"/>
    <s v="Nicolas Potes Rengifo"/>
    <x v="0"/>
    <s v="Formulación, Actualización, Acompañamiento Normativo y Operativo"/>
    <x v="0"/>
    <n v="15"/>
    <s v="2024-114-001499-5"/>
    <d v="2024-04-30T00:00:00"/>
    <s v="N/A"/>
    <d v="2024-05-30T00:00:00"/>
    <d v="2024-05-30T00:00:00"/>
    <n v="23"/>
    <n v="24"/>
    <x v="0"/>
    <s v="Reasignar Radicado 2024-05-14 15:24:21_x000a_Usuario: Ronny Estiven Romero Velandia_x000a__x000a_Dependencia: FORMULACIÓN, ACTUALIZACIÓN ,ACOMPAÑAMINETO NORMATIVO Y OPERATIVO_x000a__x000a_Observación: Se reasignó el radicado al usuario: Nicolas Potes Rengifo con la siguiente observación: PARA SU TRÁMITE"/>
    <s v="N/A"/>
    <s v="N/A"/>
    <s v="N/A"/>
    <s v="N/A"/>
    <s v="No cuenta con evidencia de respuesta"/>
  </r>
  <r>
    <x v="0"/>
    <x v="0"/>
    <x v="5"/>
    <s v="CUERPO DE BOMBEROS VOLUNTARIOS DE MOSQUERA  sin información inspeccionesb22@gmail.com"/>
    <x v="0"/>
    <x v="0"/>
    <s v="Consulta Cobro Inspecciones a entidades Publicas."/>
    <s v="Jorge Enrique Restrepo Sanguino"/>
    <x v="0"/>
    <s v="Formulación, Actualización, Acompañamiento Normativo y Operativo"/>
    <x v="0"/>
    <n v="15"/>
    <s v="2024-114-001505-5"/>
    <d v="2024-04-30T00:00:00"/>
    <s v="N/A"/>
    <d v="2024-05-30T00:00:00"/>
    <d v="2024-05-30T00:00:00"/>
    <n v="23"/>
    <n v="24"/>
    <x v="0"/>
    <s v="Reasignar Radicado 2024-05-14 15:27:06_x000a_Usuario: Ronny Estiven Romero Velandia_x000a__x000a_Dependencia: FORMULACIÓN, ACTUALIZACIÓN ,ACOMPAÑAMINETO NORMATIVO Y OPERATIVO_x000a__x000a_Observación: Se reasignó el radicado al usuario: Jorge Enrique Restrepo Sanguino con la siguiente observación: PARA SU TRÁMITE"/>
    <s v="N/A"/>
    <s v="N/A"/>
    <s v="N/A"/>
    <s v="N/A"/>
    <s v="No cuenta con evidencia de respuesta"/>
  </r>
  <r>
    <x v="0"/>
    <x v="0"/>
    <x v="13"/>
    <s v="CUERPO DE BOMBEROS VOLUNTARIOS DE CONCORDIA  sin información"/>
    <x v="0"/>
    <x v="3"/>
    <s v="buenas tardes solicitud informacion carnetizacion Bomberos Voluntarios de Concordia Antioquia"/>
    <s v="Edwin Zamora Oyola"/>
    <x v="1"/>
    <s v="Tecnologia e Informatica"/>
    <x v="2"/>
    <n v="15"/>
    <s v="2024-114-001506-5"/>
    <d v="2024-04-30T00:00:00"/>
    <s v="N/A"/>
    <d v="2024-05-30T00:00:00"/>
    <d v="2024-05-30T00:00:00"/>
    <n v="23"/>
    <n v="24"/>
    <x v="0"/>
    <s v="Crear Radicado 2024-04-30 16:20:28_x000a_Usuario: Atención de Usuario al Ciudadano_x000a__x000a_Dependencia: GESTIÓN ATENCIÓN AL USUARIO_x000a__x000a_Observación: Se radicó el documento de forma correcta mediante radicación email con los siguientes datos: Usuarios tramitadores: - Edwin Alfonso Zamora Oyola, Dependencia/s tramitadora/s: - GESTIÓN DE TECNOLOGÍA E INFORMÁTICA, Usuario creador: Atención de Usuario al Ciudadano"/>
    <s v="N/A"/>
    <s v="N/A"/>
    <s v="N/A"/>
    <s v="N/A"/>
    <s v="No cuenta con evidencia de respuesta"/>
  </r>
  <r>
    <x v="0"/>
    <x v="0"/>
    <x v="0"/>
    <s v="SANDRA  MENDEZ RUIZ"/>
    <x v="1"/>
    <x v="0"/>
    <s v="DERECHO DE PETICION SISTEMAS DE BOMBEO CONTRAINCENDIO 30 ABRIL 2024"/>
    <s v="Jorge Enrique Restrepo Sanguino"/>
    <x v="0"/>
    <s v="Formulación, Actualización, Acompañamiento Normativo y Operativo"/>
    <x v="0"/>
    <n v="15"/>
    <s v="2024-114-001507-5"/>
    <d v="2024-04-30T00:00:00"/>
    <s v="N/A"/>
    <d v="2024-05-30T00:00:00"/>
    <d v="2024-05-30T00:00:00"/>
    <n v="23"/>
    <n v="24"/>
    <x v="0"/>
    <s v="Reasignar Radicado 2024-05-14 15:27:06_x000a_Usuario: Ronny Estiven Romero Velandia_x000a__x000a_Dependencia: FORMULACIÓN, ACTUALIZACIÓN ,ACOMPAÑAMINETO NORMATIVO Y OPERATIVO_x000a__x000a_Observación: Se reasignó el radicado al usuario: Jorge Enrique Restrepo Sanguino con la siguiente observación: PARA SU TRÁMITE"/>
    <s v="N/A"/>
    <s v="N/A"/>
    <s v="N/A"/>
    <s v="N/A"/>
    <s v="No cuenta con evidencia de respuesta"/>
  </r>
  <r>
    <x v="0"/>
    <x v="0"/>
    <x v="5"/>
    <s v="Linda  Joan  Incignares  Rondón"/>
    <x v="1"/>
    <x v="3"/>
    <s v="DERECHO DE PETICIÓN USO DE LISTA DE ELEGIBLES"/>
    <s v="Lina María Marín"/>
    <x v="1"/>
    <s v="Gestión de Talento Humano"/>
    <x v="2"/>
    <n v="15"/>
    <s v="2024-114-001508-5"/>
    <d v="2024-04-30T00:00:00"/>
    <s v="N/A"/>
    <d v="2024-05-30T00:00:00"/>
    <d v="2024-05-30T00:00:00"/>
    <n v="23"/>
    <n v="24"/>
    <x v="0"/>
    <s v="Crear Radicado 2024-04-30 16:46:59_x000a_Usuario: Atención de Usuario al Ciudadano_x000a__x000a_Dependencia: GESTIÓN ATENCIÓN AL USUARIO_x000a__x000a_Observación: Se radicó el documento de forma correcta mediante radicación email con los siguientes datos: Usuarios tramitadores: - Lina Maria Marin Rodriguez, Dependencia/s tramitadora/s: - GESTIÓN TALENTO HUMANO, Usuario creador: Atención de Usuario al Ciudadano"/>
    <s v="N/A"/>
    <s v="N/A"/>
    <s v="N/A"/>
    <s v="N/A"/>
    <s v="No cuenta con evidencia de respuesta"/>
  </r>
  <r>
    <x v="0"/>
    <x v="0"/>
    <x v="5"/>
    <s v="COLEGIO BOSTON  --"/>
    <x v="2"/>
    <x v="0"/>
    <s v="CONSULTA"/>
    <s v="Jorge Enrique Restrepo Sanguino"/>
    <x v="0"/>
    <s v="Formulación, Actualización, Acompañamiento Normativo y Operativo"/>
    <x v="2"/>
    <n v="15"/>
    <s v="2024-114-001509-5"/>
    <d v="2024-04-30T00:00:00"/>
    <s v="N/A"/>
    <d v="2024-05-30T00:00:00"/>
    <d v="2024-05-30T00:00:00"/>
    <n v="23"/>
    <n v="24"/>
    <x v="0"/>
    <s v=" Reasignar Radicado 2024-05-14 15:27:06_x000a_Usuario: Ronny Estiven Romero Velandia_x000a__x000a_Dependencia: FORMULACIÓN, ACTUALIZACIÓN ,ACOMPAÑAMINETO NORMATIVO Y OPERATIVO_x000a__x000a_Observación: Se reasignó el radicado al usuario: Jorge Enrique Restrepo Sanguino con la siguiente observación: PARA SU TRÁMITE"/>
    <s v="N/A"/>
    <s v="N/A"/>
    <s v="N/A"/>
    <s v="N/A"/>
    <s v="No cuenta con evidencia de respuesta"/>
  </r>
  <r>
    <x v="0"/>
    <x v="0"/>
    <x v="5"/>
    <s v="UNIDAD PARA LA GESTION  DEL RIESGO"/>
    <x v="4"/>
    <x v="0"/>
    <s v="Oficio 2024EE06312 - Traslado por Competencia de petición bajo Radicado en la UNGRD No. 2024ER12837- Propuesta Proyecto Brigadistas Comunitarios"/>
    <s v="Luis Alberto Valencia "/>
    <x v="0"/>
    <s v="Coordinación Operativa"/>
    <x v="0"/>
    <n v="15"/>
    <s v="2024-114-000206-2"/>
    <d v="2024-04-30T00:00:00"/>
    <s v="N/A"/>
    <d v="2024-05-30T00:00:00"/>
    <d v="2024-05-30T00:00:00"/>
    <n v="23"/>
    <n v="24"/>
    <x v="0"/>
    <s v=" Reasignar Radicado 2024-05-14 15:39:07_x000a_Usuario: Luis Alberto Valencia Pulido_x000a__x000a_Dependencia: COORDINACIÓN OPERATIVA_x000a__x000a_Observación: Se reasignó el radicado al usuario: Edgar Alexander Maya Lopez con la siguiente observación: se reasigna por competencia"/>
    <s v="N/A"/>
    <s v="N/A"/>
    <s v="N/A"/>
    <s v="N/A"/>
    <s v="No cuenta con evidencia de respuesta"/>
  </r>
  <r>
    <x v="0"/>
    <x v="0"/>
    <x v="13"/>
    <s v="South America Fire-EMS Fund  --"/>
    <x v="1"/>
    <x v="4"/>
    <s v="Asistencia de los bomberos"/>
    <s v="Andres Fernando Muñoz Cabrera"/>
    <x v="0"/>
    <s v="Fortalecimiento Bomberil"/>
    <x v="0"/>
    <n v="15"/>
    <s v="2024-114-001090-5"/>
    <d v="2024-04-01T00:00:00"/>
    <s v="N/A"/>
    <d v="2024-05-30T00:00:00"/>
    <d v="2024-05-30T00:00:00"/>
    <n v="44"/>
    <n v="45"/>
    <x v="0"/>
    <s v="Finalizar radicado 2024-05-20 12:05:45_x000a_Usuario: Andrés Fernando Muñoz Cabrera_x000a__x000a_Dependencia: FORTALECIMIENTO BOMBERIL PARA LA RESPUESTA_x000a__x000a_Observación: Se archiva por ser documento informativo el día 20/05/2024"/>
    <s v="N/A"/>
    <s v="N/A"/>
    <s v="N/A"/>
    <s v="N/A"/>
    <s v="No cuenta con evidencia de respuesta"/>
  </r>
  <r>
    <x v="0"/>
    <x v="0"/>
    <x v="5"/>
    <s v="CONTRALORIA GENERAL DE LA NACION  --"/>
    <x v="4"/>
    <x v="3"/>
    <s v="Solicitud de Información – Proceso Atención Derecho de Petición 2024- 298886-82111-SE. con Radicado 2023ER0051970 del 13/03/2024."/>
    <s v="Luis Fernando Vargas"/>
    <x v="1"/>
    <s v="Gestión Contractual"/>
    <x v="1"/>
    <n v="10"/>
    <s v="2024-114-001193-5"/>
    <d v="2024-04-03T00:00:00"/>
    <s v="N/A"/>
    <d v="2024-05-30T00:00:00"/>
    <d v="2024-05-30T00:00:00"/>
    <n v="42"/>
    <n v="43"/>
    <x v="0"/>
    <s v="Crear Radicado 2024-04-03 15:02:00_x000a_Usuario: Atención de Usuario al Ciudadano_x000a__x000a_Dependencia: GESTIÓN ATENCIÓN AL USUARIO_x000a__x000a_Observación: Se radicó el documento de forma correcta mediante radicación email con los siguientes datos: Usuarios tramitadores: - Luis Fernando Vargas Campo, Dependencia/s tramitadora/s: - GESTIÓN CONTRACTUAL, Usuario creador: Atención de Usuario al Ciudadano"/>
    <s v="N/A"/>
    <s v="N/A"/>
    <s v="N/A"/>
    <s v="N/A"/>
    <s v="No cuenta con evidencia de respuesta"/>
  </r>
  <r>
    <x v="0"/>
    <x v="0"/>
    <x v="5"/>
    <s v="DEFENSORIA DEL PUEBLO  sin información prevencionyatenciondesastres@defensoria.gov.co."/>
    <x v="4"/>
    <x v="0"/>
    <s v="DEFENSORIA DEL PUEBLO : Remision de comunicacion numero 20240040181438801"/>
    <s v="Luis Alberto Valencia "/>
    <x v="0"/>
    <s v="Coordinación Operativa"/>
    <x v="1"/>
    <n v="10"/>
    <s v="2024-114-001195-5"/>
    <d v="2024-04-03T00:00:00"/>
    <s v="N/A"/>
    <d v="2024-05-30T00:00:00"/>
    <d v="2024-05-30T00:00:00"/>
    <n v="42"/>
    <n v="43"/>
    <x v="0"/>
    <s v="Crear Radicado 2024-04-03 15:07:55_x000a_Usuario: Atención de Usuario al Ciudadano_x000a__x000a_Dependencia: GESTIÓN ATENCIÓN AL USUARIO_x000a__x000a_Observación: Se radicó el documento de forma correcta mediante radicación email con los siguientes datos: Usuarios tramitadores: - Luis Alberto Valencia Pulido, Dependencia/s tramitadora/s: - COORDINACIÓN OPERATIVA, Usuario creador: Atención de Usuario al Ciudadano"/>
    <s v="N/A"/>
    <s v="N/A"/>
    <s v="N/A"/>
    <s v="N/A"/>
    <s v="No cuenta con evidencia de respuesta"/>
  </r>
  <r>
    <x v="0"/>
    <x v="0"/>
    <x v="5"/>
    <s v="CONTRALORIA GENERAL DE LA REPUBLICA  --"/>
    <x v="4"/>
    <x v="3"/>
    <s v="URGENTE RADICAR Y CONTESTAR"/>
    <s v="Luis Fernando Vargas"/>
    <x v="1"/>
    <s v="Gestión Contractual"/>
    <x v="1"/>
    <n v="10"/>
    <s v="2024-114-001214-5"/>
    <d v="2024-04-04T00:00:00"/>
    <s v="N/A"/>
    <d v="2024-05-30T00:00:00"/>
    <d v="2024-05-30T00:00:00"/>
    <n v="41"/>
    <n v="42"/>
    <x v="0"/>
    <s v="Crear Radicado 2024-04-04 09:13:25_x000a_Usuario: Atención de Usuario al Ciudadano_x000a__x000a_Dependencia: GESTIÓN ATENCIÓN AL USUARIO_x000a__x000a_Observación: Se radicó el documento de forma correcta mediante radicación email con los siguientes datos: Usuarios tramitadores: - Luis Fernando Vargas Campo, Dependencia/s tramitadora/s: - GESTIÓN CONTRACTUAL, Usuario creador: Atención de Usuario al Ciudadano"/>
    <s v="N/A"/>
    <s v="N/A"/>
    <s v="N/A"/>
    <s v="N/A"/>
    <s v="No cuenta con evidencia de respuesta"/>
  </r>
  <r>
    <x v="0"/>
    <x v="0"/>
    <x v="0"/>
    <s v="PROTEGER Y SERVIR VEEDURIA CIUDADANA WILSON HOYOS --"/>
    <x v="2"/>
    <x v="3"/>
    <s v="Documento de bfaraon65"/>
    <s v="Luis Fernando Vargas"/>
    <x v="1"/>
    <s v="Gestión Contractual"/>
    <x v="0"/>
    <n v="15"/>
    <s v="2024-114-001409-5"/>
    <d v="2024-04-16T00:00:00"/>
    <s v="N/A"/>
    <d v="2024-05-30T00:00:00"/>
    <d v="2024-05-30T00:00:00"/>
    <n v="33"/>
    <n v="34"/>
    <x v="0"/>
    <s v="Crear Radicado 2024-04-16 12:37:48_x000a_Usuario: Atención de Usuario al Ciudadano_x000a__x000a_Dependencia: GESTIÓN ATENCIÓN AL USUARIO_x000a__x000a_Observación: Se radicó el documento de forma correcta mediante radicación email con los siguientes datos: Usuarios tramitadores: - Luis Fernando Vargas Campo, Dependencia/s tramitadora/s: - GESTIÓN CONTRACTUAL, Usuario creador: Atención de Usuario al Ciudadano"/>
    <s v="N/A"/>
    <s v="N/A"/>
    <s v="N/A"/>
    <s v="N/A"/>
    <s v="No cuenta con evidencia de respuesta"/>
  </r>
  <r>
    <x v="0"/>
    <x v="0"/>
    <x v="4"/>
    <s v="CUERPO DE BOMBEROS VOLUNTARIOS DE CLEMENCIA  BOLIVAR"/>
    <x v="0"/>
    <x v="5"/>
    <s v="Denuncia por Extorción y Amenaza en Contra del Comandante y Para mi Familia"/>
    <s v="Andrea Bibiana Castañeda"/>
    <x v="0"/>
    <s v="Formulación, Actualización, Acompañamiento Normativo y Operativo"/>
    <x v="2"/>
    <n v="15"/>
    <s v="2024-114-001445-5"/>
    <d v="2024-04-22T00:00:00"/>
    <s v="N/A"/>
    <d v="2024-05-30T00:00:00"/>
    <d v="2024-05-30T00:00:00"/>
    <n v="29"/>
    <n v="30"/>
    <x v="0"/>
    <s v="Reasignar Radicado 2024-05-14 15:19:54_x000a_Usuario: Ronny Estiven Romero Velandia_x000a__x000a_Dependencia: FORMULACIÓN, ACTUALIZACIÓN ,ACOMPAÑAMINETO NORMATIVO Y OPERATIVO_x000a__x000a_Observación: Se reasignó el radicado al usuario: Andrea Bibiana Castañeda Durán con la siguiente observación: tramitar"/>
    <s v="N/A"/>
    <s v="N/A"/>
    <s v="N/A"/>
    <s v="N/A"/>
    <s v="No cuenta con evidencia de respuesta"/>
  </r>
  <r>
    <x v="0"/>
    <x v="0"/>
    <x v="5"/>
    <s v="FISCALIA GENERAL DE LA NACIÓN  --"/>
    <x v="4"/>
    <x v="3"/>
    <s v="SOLICITUD  COPIAS"/>
    <s v="Lina María Marín"/>
    <x v="1"/>
    <s v="Gestión Talento Humano"/>
    <x v="0"/>
    <n v="15"/>
    <s v="2024-114-000140-2"/>
    <d v="2024-04-23T00:00:00"/>
    <s v="N/A"/>
    <d v="2024-05-30T00:00:00"/>
    <d v="2024-05-30T00:00:00"/>
    <n v="28"/>
    <n v="29"/>
    <x v="0"/>
    <s v="Crear Radicado 2024-04-23 14:38:13_x000a_Usuario: Atención de Usuario al Ciudadano_x000a__x000a_Dependencia: GESTIÓN ATENCIÓN AL USUARIO_x000a__x000a_Observación: Se radicó el documento de forma correcta mediante radicación email con los siguientes datos: Usuarios tramitadores: - Lina Maria Marin Rodriguez, Dependencia/s tramitadora/s: - GESTIÓN TALENTO HUMANO, Usuario creador: Atención de Usuario al Ciudadano"/>
    <s v="N/A"/>
    <s v="N/A"/>
    <s v="N/A"/>
    <s v="N/A"/>
    <s v="No cuenta con evidencia de respuesta"/>
  </r>
  <r>
    <x v="0"/>
    <x v="0"/>
    <x v="5"/>
    <s v="PROCURADURIA SEGUNDA DELEGADA CONTRATACION ESTATAL  -- --"/>
    <x v="4"/>
    <x v="3"/>
    <s v="Comunicación con Nro. Oficio PDDI7-2CE-No.730 de 2024 en relacion al expediente con IUS E-2024-240601 D-2024-3579722 dirigido a Direccion Nacional de ..."/>
    <s v="Luis Fernando Vargas"/>
    <x v="1"/>
    <s v="Gestión Contractual"/>
    <x v="1"/>
    <n v="10"/>
    <s v="2024-114-001468-5"/>
    <d v="2024-04-23T00:00:00"/>
    <s v="N/A"/>
    <d v="2024-05-30T00:00:00"/>
    <d v="2024-05-30T00:00:00"/>
    <n v="28"/>
    <n v="29"/>
    <x v="0"/>
    <s v="Crear Radicado 2024-04-23 17:12:40_x000a_Usuario: Atención de Usuario al Ciudadano_x000a__x000a_Dependencia: GESTIÓN ATENCIÓN AL USUARIO_x000a__x000a_Observación: Se radicó el documento de forma correcta mediante radicación email con los siguientes datos: Usuarios tramitadores: - Luis Fernando Vargas Campo, Dependencia/s tramitadora/s: - GESTIÓN CONTRACTUAL, Usuario creador: Atención de Usuario al Ciudadano"/>
    <s v="N/A"/>
    <s v="N/A"/>
    <s v="N/A"/>
    <s v="N/A"/>
    <s v="No cuenta con evidencia de respuesta"/>
  </r>
  <r>
    <x v="0"/>
    <x v="0"/>
    <x v="0"/>
    <s v="JORGE  NUÑEZ SARMIENTO"/>
    <x v="1"/>
    <x v="2"/>
    <s v="DERECHO DE PETICION SOLICITUD CIRCULAR"/>
    <s v="Andrea Bibiana Castañeda"/>
    <x v="0"/>
    <s v="Formulación, Actualización, Acompañamiento Normativo y Operativo"/>
    <x v="0"/>
    <n v="15"/>
    <s v="2024-114-000194-2"/>
    <d v="2024-04-30T00:00:00"/>
    <s v="2024-211-000484-1"/>
    <d v="2024-05-27T00:00:00"/>
    <d v="2024-05-30T00:00:00"/>
    <n v="20"/>
    <n v="21"/>
    <x v="1"/>
    <s v="Firmado físicamente 2024-05-27 10:39:34_x000a_Usuario: Alejandra Navia Ortiz_x000a__x000a_Dependencia: FORMULACIÓN, ACTUALIZACIÓN ,ACOMPAÑAMINETO NORMATIVO Y OPERATIVO_x000a__x000a_Observación: Se firmó físicamente el documento 2024-114-000194-2 JORGE NUÑEZ CIRCULAR"/>
    <d v="2024-05-27T00:00:00"/>
    <s v="PDF"/>
    <s v="N/A"/>
    <s v="N/A"/>
    <s v="INCUMPLIMIENTO AL PROCEDIMIENTO INTERNO DE PQRSD POR NO CARGAR DOCUMENTO DE EVIDENCIA ENVIO DE RESPUESTA/ SI ENVIO RESPUESTA POR ORFEO"/>
  </r>
  <r>
    <x v="0"/>
    <x v="0"/>
    <x v="5"/>
    <s v="FISCALIA GENERAL DE LA NACION  sin información hernan.herrera@fiscalia.gov.co"/>
    <x v="4"/>
    <x v="3"/>
    <s v="SOLICITUD INFORMACION - OPJ 10359658 NC 110016000050202374760"/>
    <s v="Luis Fernando Vargas"/>
    <x v="1"/>
    <s v="Gestión Contractual"/>
    <x v="0"/>
    <n v="15"/>
    <s v="2024-114-001510-5"/>
    <d v="2024-04-30T00:00:00"/>
    <s v="N/A"/>
    <d v="2024-05-30T00:00:00"/>
    <d v="2024-05-30T00:00:00"/>
    <n v="23"/>
    <n v="24"/>
    <x v="0"/>
    <s v="Crear Radicado 2024-04-30 16:54:16_x000a_Usuario: Atención de Usuario al Ciudadano_x000a__x000a_Dependencia: GESTIÓN ATENCIÓN AL USUARIO_x000a__x000a_Observación: Se radicó el documento de forma correcta mediante radicación email con los siguientes datos: Usuarios tramitadores: - Luis Fernando Vargas Campo, Dependencia/s tramitadora/s: - GESTIÓN CONTRACTUAL, Usuario creador: Atención de Usuario al Ciudadano"/>
    <s v="N/A"/>
    <s v="N/A"/>
    <s v="N/A"/>
    <s v="N/A"/>
    <s v="No cuenta con evidencia de respuesta"/>
  </r>
  <r>
    <x v="0"/>
    <x v="0"/>
    <x v="5"/>
    <s v="MINISTERIO DEL INTERIOR  -- correspondencia@mininterior.gov.co"/>
    <x v="4"/>
    <x v="2"/>
    <s v="ControlDoc-Correspondencia: Se le ha asignado un(a) nuevo(a) Documento: 306258 (2024-2-001402-012257)"/>
    <s v="Prospero Carbonell"/>
    <x v="2"/>
    <s v="Gestión Juridica"/>
    <x v="0"/>
    <n v="15"/>
    <s v="2024-114-001133-5"/>
    <d v="2024-04-02T00:00:00"/>
    <s v="N/A"/>
    <m/>
    <d v="2024-05-30T00:00:00"/>
    <n v="-32417"/>
    <n v="-32416"/>
    <x v="0"/>
    <s v=" Reasignar Radicado 2024-04-03 11:56:57_x000a_Usuario: PROSPERO ANTONIO CARBONELL TANGARIFE_x000a__x000a_Dependencia: GESTIÓN JURÍDICA_x000a__x000a_Observación: Se reasignó el radicado al usuario: Nallivy Consuelo Noy Copete con la siguiente observación: Por tratarse de asuntos relacionados a esa área, se remite para lo de su competencia y demás fines pertinentes."/>
    <s v="N/A"/>
    <s v="N/A"/>
    <s v="N/A"/>
    <s v="N/A"/>
    <s v="SE EVIDENCIA QUE FUE ASIGNADO A UNA CONTRATISTA QUE NO LABORA EN LA ENTIDAD"/>
  </r>
  <r>
    <x v="0"/>
    <x v="0"/>
    <x v="5"/>
    <s v="DANIELA ALEXANDRA MUÑOZ  ORTIZ"/>
    <x v="1"/>
    <x v="6"/>
    <s v="SOLICITUD PROTECCIÓN DERECHOS COLECTIVOS"/>
    <s v="Edgar Alexander Maya "/>
    <x v="0"/>
    <s v="Educación Nacional para Bomberos"/>
    <x v="0"/>
    <n v="15"/>
    <s v="2024-114-001478-5"/>
    <d v="2024-04-25T00:00:00"/>
    <s v="N/A"/>
    <d v="2024-05-30T00:00:00"/>
    <d v="2024-05-30T00:00:00"/>
    <n v="26"/>
    <n v="27"/>
    <x v="0"/>
    <s v="Reasignar Radicado 2024-04-25 16:12:36_x000a_Usuario: Atención de Usuario al Ciudadano_x000a__x000a_Dependencia: GESTIÓN ATENCIÓN AL USUARIO_x000a__x000a_Observación: Se reasignó el radicado al usuario: Edgar Alexander Maya Lopez con la siguiente observación: PARA SU INFORMACIÓN Y FINES PERTINENTES"/>
    <s v="N/A"/>
    <s v="N/A"/>
    <s v="N/A"/>
    <s v="N/A"/>
    <s v="No cuenta con evidencia de respuesta"/>
  </r>
  <r>
    <x v="0"/>
    <x v="0"/>
    <x v="5"/>
    <s v="MINISTERIO DE INTERIOR PQRSD  -- --"/>
    <x v="4"/>
    <x v="3"/>
    <s v="ControlDoc-Correspondencia: Se le ha asignado un(a) nuevo(a) Documento: 305986 (2024-2-004035-012150)"/>
    <s v="Lina María Marín"/>
    <x v="1"/>
    <s v="Gestión Talento Humano"/>
    <x v="0"/>
    <n v="15"/>
    <s v="2024-114-001101-5"/>
    <d v="2024-04-01T00:00:00"/>
    <s v="N/A"/>
    <d v="2024-05-30T00:00:00"/>
    <d v="2024-05-30T00:00:00"/>
    <n v="44"/>
    <n v="45"/>
    <x v="0"/>
    <s v=" Reasignar Radicado 2024-04-10 11:57:53_x000a_Usuario: PROSPERO ANTONIO CARBONELL TANGARIFE_x000a__x000a_Dependencia: GESTIÓN JURÍDICA_x000a__x000a_Observación: Se reasignó el radicado al usuario: Lina Maria Marin Rodriguez con la siguiente observación: Por tratarse de asuntos relacionados a Hojas de Vidas de funcionarios de la entidad y Manuales de Funciones, se remite al área de Talento Humano."/>
    <s v="N/A"/>
    <s v="N/A"/>
    <s v="N/A"/>
    <s v="N/A"/>
    <s v="No cuenta con evidencia de respuesta"/>
  </r>
  <r>
    <x v="0"/>
    <x v="0"/>
    <x v="0"/>
    <s v="MANUEL ENRIQUE SALAZAR HERNANDEZ  sin información DELEGADO"/>
    <x v="0"/>
    <x v="3"/>
    <s v="peticion"/>
    <s v="Luis Fernando Vargas"/>
    <x v="1"/>
    <s v="Gestión Contractual"/>
    <x v="0"/>
    <n v="15"/>
    <s v="2024-114-001125-5"/>
    <d v="2024-04-02T00:00:00"/>
    <s v="N/A"/>
    <d v="2024-05-30T00:00:00"/>
    <d v="2024-05-30T00:00:00"/>
    <n v="43"/>
    <n v="44"/>
    <x v="0"/>
    <s v="Reasignar Radicado 2024-04-03 12:21:08_x000a_Usuario: PROSPERO ANTONIO CARBONELL TANGARIFE_x000a__x000a_Dependencia: GESTIÓN JURÍDICA_x000a__x000a_Observación: Se reasignó el radicado al usuario: Luis Fernando Vargas Campo con la siguiente observación: Por tratarse de temas relacionados a la ejecución presupuestal, se remite a la dependencia competente."/>
    <s v="N/A"/>
    <s v="N/A"/>
    <s v="N/A"/>
    <s v="N/A"/>
    <s v="No cuenta con evidencia de respuesta"/>
  </r>
  <r>
    <x v="0"/>
    <x v="0"/>
    <x v="5"/>
    <s v="MARYOLY DIAZ"/>
    <x v="1"/>
    <x v="3"/>
    <s v="SOLICITUD PROTECCION ESTABILIDAD LABORAL MARYOLY DIAZ"/>
    <s v="Juan Carlos Fontalvo"/>
    <x v="2"/>
    <s v="Dirección General"/>
    <x v="2"/>
    <n v="15"/>
    <s v="2024-114-001378-5"/>
    <d v="2024-04-12T00:00:00"/>
    <s v="N/A"/>
    <d v="2024-05-30T00:00:00"/>
    <d v="2024-05-30T00:00:00"/>
    <n v="35"/>
    <n v="36"/>
    <x v="0"/>
    <s v="Reasignar Radicado 2024-04-15 10:49:29_x000a_Usuario: PROSPERO ANTONIO CARBONELL TANGARIFE_x000a__x000a_Dependencia: GESTIÓN JURÍDICA_x000a__x000a_Observación: Se reasignó el radicado al usuario: Juan Carlos Fontalvo Vera con la siguiente observación: Por tratrse de una función asignada a la Señora Directora General de la UAE-DNBC, se remite a su Despacho."/>
    <s v="N/A"/>
    <s v="N/A"/>
    <s v="N/A"/>
    <s v="N/A"/>
    <s v="No cuenta con evidencia de respuesta"/>
  </r>
  <r>
    <x v="0"/>
    <x v="0"/>
    <x v="5"/>
    <s v="JUZGADO DOCE CIVIL DEL CIRCUITO DE BOGOTA"/>
    <x v="4"/>
    <x v="3"/>
    <s v="RV: NOTIFICACION ADMISORIO 2024-00191"/>
    <s v="Juan Carlos Fontalvo"/>
    <x v="2"/>
    <s v="Dirección General"/>
    <x v="2"/>
    <n v="15"/>
    <s v="2024-114-001493-5"/>
    <d v="2024-04-30T00:00:00"/>
    <s v="N/A"/>
    <d v="2024-05-30T00:00:00"/>
    <d v="2024-05-30T00:00:00"/>
    <n v="23"/>
    <n v="24"/>
    <x v="0"/>
    <s v="Reasignar Radicado 2024-05-09 09:05:40_x000a_Usuario: Director General_x000a__x000a_Dependencia: DIRECCION GENERAL_x000a__x000a_Observación: Se reasignó el radicado al usuario: Juan Carlos Fontalvo Vera con la siguiente observación: por ser de su competencia"/>
    <s v="N/A"/>
    <s v="N/A"/>
    <s v="N/A"/>
    <s v="N/A"/>
    <s v="No cuenta con evidencia de respuesta"/>
  </r>
  <r>
    <x v="0"/>
    <x v="0"/>
    <x v="0"/>
    <s v="MANUEL ENRIQUE SALAZAR HERNANDEZ  sin información DELEGADO"/>
    <x v="0"/>
    <x v="1"/>
    <s v="2 derecho de peticion"/>
    <s v="Andres Fernando Muñoz Cabrera"/>
    <x v="0"/>
    <s v="Fortalecimiento Bomberil"/>
    <x v="0"/>
    <n v="15"/>
    <s v="2024-114-001218-5"/>
    <d v="2024-04-04T00:00:00"/>
    <s v="N/A"/>
    <d v="2024-05-30T00:00:00"/>
    <d v="2024-05-30T00:00:00"/>
    <n v="41"/>
    <n v="42"/>
    <x v="0"/>
    <s v=" Finalizar radicado 2024-05-23 16:58:22_x000a_Usuario: Andrés Fernando Muñoz Cabrera_x000a__x000a_Dependencia: FORTALECIMIENTO BOMBERIL PARA LA RESPUESTA_x000a__x000a_Observación: No requiere respusta"/>
    <s v="N/A"/>
    <s v="N/A"/>
    <s v="N/A"/>
    <s v="N/A"/>
    <s v="INFORMA QUE NO REQUIERE RESPUEST,A PERO SE EVIDENCIA DOCUMENTO WORD COMO RESPUESTA CARGADO SIN FIRMA"/>
  </r>
  <r>
    <x v="0"/>
    <x v="2"/>
    <x v="5"/>
    <s v="CUERPO DE BOMBEROS VOLUNTARIOS DE SOPO  FREDY CARO"/>
    <x v="0"/>
    <x v="6"/>
    <s v="SOLICITUD ACTUALIZACION PON PARA INCENDIO FORESTAL"/>
    <s v="Edgar Alexander Maya "/>
    <x v="0"/>
    <s v="Educación Nacional para Bomberos"/>
    <x v="0"/>
    <n v="15"/>
    <s v="2024-114-001187-5"/>
    <d v="2024-04-03T00:00:00"/>
    <s v="N/A"/>
    <d v="2024-05-30T00:00:00"/>
    <d v="2024-05-30T00:00:00"/>
    <n v="42"/>
    <n v="43"/>
    <x v="0"/>
    <s v="Crear Radicado 2024-04-03 11:30:16_x000a_Usuario: Atención de Usuario al Ciudadano_x000a__x000a_Dependencia: GESTIÓN ATENCIÓN AL USUARIO_x000a__x000a_Observación: Se radicó el documento de forma correcta, Autorización de envío de correo: No con los siguientes datos: Usuarios tramitadores: - Edgar Alexander Maya Lopez, Dependencia/s tramitadora/s: - EDUCACIÓN NACIONAL PARA BOMBEROS , Usuario creador: Atención de Usuario al Ciudadano"/>
    <s v="N/A"/>
    <s v="N/A"/>
    <s v="N/A"/>
    <s v="N/A"/>
    <s v="No cuenta con evidencia de respuesta"/>
  </r>
  <r>
    <x v="0"/>
    <x v="0"/>
    <x v="10"/>
    <s v="CUERPO DE BOMBEROS VOLUNTARIOS DE CIENEGA -BOYACA  sin información"/>
    <x v="0"/>
    <x v="3"/>
    <s v="REITERACIÓN INCONFORMIDADES DEL VEHÍCULO DE APOYO DE PLACAS OCL-411 ASIGNADO POR LA DNBC A ESTA ENTIDAD BOMBERIL"/>
    <s v="Andres Fernando Muñoz Cabrera"/>
    <x v="0"/>
    <s v="Fortalecimiento Bomberil"/>
    <x v="2"/>
    <n v="15"/>
    <s v="2024-114-001190-5"/>
    <d v="2024-04-03T00:00:00"/>
    <s v="N/A"/>
    <d v="2024-05-30T00:00:00"/>
    <d v="2024-05-30T00:00:00"/>
    <n v="42"/>
    <n v="43"/>
    <x v="0"/>
    <s v="Crear Radicado 2024-04-03 12:29:44_x000a_Usuario: Atención de Usuario al Ciudadano_x000a__x000a_Dependencia: GESTIÓN ATENCIÓN AL USUARIO_x000a__x000a_Observación: Se radicó el documento de forma correcta, Autorización de envío de correo: No con los siguientes datos: Usuarios tramitadores: - Andrés Fernando Muñoz Cabrera, Dependencia/s tramitadora/s: - FORTALECIMIENTO BOMBERIL PARA LA RESPUESTA, Usuario creador: Atención de Usuario al Ciudadano"/>
    <s v="N/A"/>
    <s v="N/A"/>
    <s v="N/A"/>
    <s v="N/A"/>
    <s v="No cuenta con evidencia de respuesta"/>
  </r>
  <r>
    <x v="0"/>
    <x v="0"/>
    <x v="0"/>
    <s v="CUERPO DE BOMBEROS VOLUNTARIOS DE BARICHARA  MARCOS ANGARITA"/>
    <x v="0"/>
    <x v="4"/>
    <s v="SOLCITUD ADJUDICACIÓN PRESUPUESTO PARA LA CONSTRUCCIÓN DE LA PLANTA FÍSICA PARA LA ESTACIÓN DEL CUERPO DE BOMBEROS VOLUNTARIOS DE BARICHARA"/>
    <s v="Jonathan Prieto"/>
    <x v="0"/>
    <s v="Fortalecimiento Bomberil"/>
    <x v="0"/>
    <n v="15"/>
    <s v="2024-114-001328-5"/>
    <d v="2024-04-09T00:00:00"/>
    <s v="N/A"/>
    <d v="2024-05-30T00:00:00"/>
    <d v="2024-05-30T00:00:00"/>
    <n v="38"/>
    <n v="39"/>
    <x v="0"/>
    <s v="Reasignar Radicado 2024-05-21 09:28:12_x000a_Usuario: Andrés Fernando Muñoz Cabrera_x000a__x000a_Dependencia: FORTALECIMIENTO BOMBERIL PARA LA RESPUESTA_x000a__x000a_Observación: Se reasignó el radicado al usuario: Jonathan Prieto con la siguiente observación: Se reasigna por competencia a Jhonatan Prieto, al ser proyecto del proceso de Infraestructura, el día 21/05/202"/>
    <s v="N/A"/>
    <s v="N/A"/>
    <s v="N/A"/>
    <s v="N/A"/>
    <s v="No cuenta con evidencia de respuesta"/>
  </r>
  <r>
    <x v="0"/>
    <x v="0"/>
    <x v="11"/>
    <s v="ALCALDÍA DE ANCUYA - NARIÑO  sin información"/>
    <x v="3"/>
    <x v="4"/>
    <s v="SOLICITUD APOYO FORTALECIMIENTO AL CUERPO DE BOMBEROS VOLUNTARIOS DE ANCUYA"/>
    <s v="Andres Fernando Muñoz Cabrera"/>
    <x v="0"/>
    <s v="Fortalecimiento Bomberil"/>
    <x v="0"/>
    <n v="15"/>
    <s v="2024-114-001362-5"/>
    <d v="2024-04-10T00:00:00"/>
    <s v="2024-213-000482-1"/>
    <d v="2024-05-22T00:00:00"/>
    <d v="2024-05-30T00:00:00"/>
    <n v="31"/>
    <n v="32"/>
    <x v="1"/>
    <s v="inalizar radicado 2024-05-22 12:29:16_x000a_Usuario: Andrés Fernando Muñoz Cabrera_x000a__x000a_Dependencia: FORTALECIMIENTO BOMBERIL PARA LA RESPUESTA_x000a__x000a_Observación: Respuesta enviada el día 22/05/2024 a través de la plataforma, con oficio de salida No. 2024-000000577"/>
    <d v="2024-05-22T00:00:00"/>
    <s v="PDF"/>
    <s v="SI"/>
    <s v="N/A"/>
    <m/>
  </r>
  <r>
    <x v="0"/>
    <x v="2"/>
    <x v="5"/>
    <s v="RUBEN DARIO  RINCON"/>
    <x v="1"/>
    <x v="3"/>
    <s v="SOLICITUD BENEFICIO RETEN PENSIONAL"/>
    <s v="Prospero Carbonell"/>
    <x v="2"/>
    <s v="Gestión Jurídica"/>
    <x v="2"/>
    <n v="15"/>
    <s v="2024-114-001376-5"/>
    <d v="2024-04-12T00:00:00"/>
    <s v="N/A"/>
    <d v="2024-05-30T00:00:00"/>
    <d v="2024-05-30T00:00:00"/>
    <n v="35"/>
    <n v="36"/>
    <x v="0"/>
    <s v="Crear Radicado 2024-04-12 08:16:43_x000a_Usuario: Atención de Usuario al Ciudadano_x000a__x000a_Dependencia: GESTIÓN ATENCIÓN AL USUARIO_x000a__x000a_Observación: Se radicó el documento de forma correcta, Autorización de envío de correo: No con los siguientes datos: Usuarios tramitadores: - PROSPERO ANTONIO CARBONELL TANGARIFE, Dependencia/s tramitadora/s: - GESTIÓN JURÍDICA, Usuario creador: Atención de Usuario al Ciudadano"/>
    <s v="N/A"/>
    <s v="N/A"/>
    <s v="N/A"/>
    <s v="N/A"/>
    <s v="No cuenta con evidencia de respuesta"/>
  </r>
  <r>
    <x v="0"/>
    <x v="2"/>
    <x v="13"/>
    <s v="ALCALDIA VIGIA DEL FUERTE   --"/>
    <x v="3"/>
    <x v="4"/>
    <s v="SOLICITUD EQUIPAMIENTO Y CONSTRUCCIÓN DE SEDE DE CUERPO DE BOMBEROS MUNICIPIO VIGIA DEL FUERTE"/>
    <s v="Jonathan Prieto"/>
    <x v="0"/>
    <s v="Fortalecimiento Bomberil"/>
    <x v="0"/>
    <n v="15"/>
    <s v="2024-114-000072-2"/>
    <d v="2024-04-16T00:00:00"/>
    <s v="N/A"/>
    <d v="2024-05-30T00:00:00"/>
    <d v="2024-05-30T00:00:00"/>
    <n v="33"/>
    <n v="34"/>
    <x v="0"/>
    <s v="Crear Radicado 2024-04-16 12:15:00_x000a_Usuario: Atención de Usuario al Ciudadano_x000a__x000a_Dependencia: GESTIÓN ATENCIÓN AL USUARIO_x000a__x000a_Observación: Se radicó el documento de forma correcta con los siguientes datos: Usuarios tramitadores: - Jonathan Prieto, Dependencia/s tramitadora/s: - FORTALECIMIENTO BOMBERIL PARA LA RESPUESTA, Usuario creador: Atención de Usuario al Ciudadano"/>
    <s v="N/A"/>
    <s v="N/A"/>
    <s v="N/A"/>
    <s v="N/A"/>
    <s v="No cuenta con evidencia de respuesta"/>
  </r>
  <r>
    <x v="0"/>
    <x v="2"/>
    <x v="28"/>
    <s v="ALCALDIA MUNICIPAL DE ORITO  --"/>
    <x v="3"/>
    <x v="4"/>
    <s v="PROYECTO FORTALECIMIENTO DE LA INFRAESTRUCTURA FISICA DE  LOS CUERPOS DE BOMBEROS DE COLOMBIA - CONSTRUCCIÓN NUEVA ESTACIÓN DE BOMBEROS DE ORITO"/>
    <s v="Jonathan Prieto"/>
    <x v="0"/>
    <s v="Fortalecimiento Bomberil"/>
    <x v="0"/>
    <n v="15"/>
    <s v="2024-114-000095-2"/>
    <d v="2024-04-18T00:00:00"/>
    <s v="N/A"/>
    <d v="2024-05-30T00:00:00"/>
    <d v="2024-05-30T00:00:00"/>
    <n v="31"/>
    <n v="32"/>
    <x v="0"/>
    <s v="Crear Radicado 2024-04-18 11:25:48_x000a_Usuario: Atención de Usuario al Ciudadano_x000a__x000a_Dependencia: GESTIÓN ATENCIÓN AL USUARIO_x000a__x000a_Observación: Se radicó el documento de forma correcta con los siguientes datos: Usuarios tramitadores: - Jonathan Prieto, Dependencia/s tramitadora/s: - FORTALECIMIENTO BOMBERIL PARA LA RESPUESTA, Usuario creador: Atención de Usuario al Ciudadano"/>
    <s v="N/A"/>
    <s v="N/A"/>
    <s v="N/A"/>
    <s v="N/A"/>
    <s v="No cuenta con evidencia de respuesta"/>
  </r>
  <r>
    <x v="0"/>
    <x v="2"/>
    <x v="8"/>
    <s v="ALCALDIA MUNICIPAL DE ZULIA   --"/>
    <x v="3"/>
    <x v="4"/>
    <s v="SOLICITUD PROYETO CUERPO DE BOMBEROS DE EL ZULIA"/>
    <s v="Jonathan Prieto"/>
    <x v="0"/>
    <s v="Fortalecimiento Bomberil"/>
    <x v="0"/>
    <n v="15"/>
    <s v="2024-114-000167-2"/>
    <d v="2024-04-25T00:00:00"/>
    <s v="N/A"/>
    <d v="2024-05-30T00:00:00"/>
    <d v="2024-05-30T00:00:00"/>
    <n v="26"/>
    <n v="27"/>
    <x v="0"/>
    <s v="Crear Radicado 2024-04-25 12:21:40_x000a_Usuario: Atención de Usuario al Ciudadano_x000a__x000a_Dependencia: GESTIÓN ATENCIÓN AL USUARIO_x000a__x000a_Observación: Se radicó el documento de forma correcta con los siguientes datos: Usuarios tramitadores: - Jonathan Prieto, Dependencia/s tramitadora/s: - FORTALECIMIENTO BOMBERIL PARA LA RESPUESTA, Usuario creador: Atención de Usuario al Ciudadano"/>
    <s v="N/A"/>
    <s v="N/A"/>
    <s v="N/A"/>
    <s v="N/A"/>
    <s v="No cuenta con evidencia de respuesta"/>
  </r>
  <r>
    <x v="0"/>
    <x v="2"/>
    <x v="19"/>
    <s v="PROCURADURIA PROVINCIAL DE INSTRUCCIÓN DE NEIVA -HUILA  --"/>
    <x v="3"/>
    <x v="4"/>
    <s v="procuraduría"/>
    <s v="Jonathan Prieto"/>
    <x v="0"/>
    <s v="Fortalecimiento Bomberil"/>
    <x v="0"/>
    <n v="15"/>
    <s v="2024-114-001485-5"/>
    <d v="2024-04-29T00:00:00"/>
    <s v="N/A"/>
    <d v="2024-05-30T00:00:00"/>
    <d v="2024-05-30T00:00:00"/>
    <n v="24"/>
    <n v="25"/>
    <x v="0"/>
    <s v="Reasignar Radicado 2024-05-14 15:24:21_x000a_Usuario: Ronny Estiven Romero Velandia_x000a__x000a_Dependencia: FORMULACIÓN, ACTUALIZACIÓN ,ACOMPAÑAMINETO NORMATIVO Y OPERATIVO_x000a__x000a_Observación: Se reasignó el radicado al usuario: Nicolas Potes Rengifo con la siguiente observación: PARA SU TRÁMITE"/>
    <s v="N/A"/>
    <s v="N/A"/>
    <s v="N/A"/>
    <s v="N/A"/>
    <s v="No cuenta con evidencia de respuesta"/>
  </r>
  <r>
    <x v="0"/>
    <x v="0"/>
    <x v="5"/>
    <s v="SENADORA DE LA REPUBLICA  PALOMA"/>
    <x v="4"/>
    <x v="3"/>
    <s v="Asunto: Solicito los insumos de su despacho para dar respuesta al Derecho de Petición de la HS Paloma Valencia sobre los sgtes temas:"/>
    <s v="Adriana Moreno Roncancio"/>
    <x v="2"/>
    <s v="Planeación Estrategica"/>
    <x v="0"/>
    <n v="15"/>
    <s v="2024-114-001415-5"/>
    <d v="2024-04-17T00:00:00"/>
    <s v="N/A"/>
    <d v="2024-04-23T00:00:00"/>
    <d v="2024-05-30T00:00:00"/>
    <n v="5"/>
    <n v="6"/>
    <x v="2"/>
    <s v="Adjuntar anexo al radicado 2024-04-23 16:57:46_x000a_Usuario: Adriana Moreno Roncancio_x000a__x000a_Dependencia: PLANEACIÓN ESTRATEGICA_x000a__x000a_Observación: Se realizó la carga del siguiente documento: 2024-114-001415-5-8.docx, con el nombre de: print envio insumo DP HS PALOMA VALENCIA.docx, y su descripción: EVIDENCIA ENVIO INSUMOS"/>
    <d v="2024-04-23T00:00:00"/>
    <s v="WORD"/>
    <s v="SI"/>
    <s v="N/A"/>
    <s v="LA RESPUESTA NO REQUERIA FIRMA AL DOCUMENTO POR SER INSUMO PARA LA MISMA"/>
  </r>
  <r>
    <x v="0"/>
    <x v="0"/>
    <x v="5"/>
    <s v="UNIDAD PARA LA GESTION  DEL RIESGO"/>
    <x v="4"/>
    <x v="2"/>
    <s v="TRASLADO PUNTO 6 PROPOSICIÓN NO. 045 DE 2024/ SIGOB 2024ER09754"/>
    <s v="Luis Alberto Valencia "/>
    <x v="0"/>
    <s v="Coordinación Operativa"/>
    <x v="0"/>
    <n v="15"/>
    <s v="2024-114-001110-5"/>
    <d v="2024-04-01T00:00:00"/>
    <s v="2024-212-000168-1"/>
    <d v="2024-04-08T00:00:00"/>
    <d v="2024-05-30T00:00:00"/>
    <n v="6"/>
    <n v="7"/>
    <x v="2"/>
    <s v="Adjuntar anexo al radicado 2024-04-24 15:31:36_x000a_Usuario: Luis Alberto Valencia Pulido_x000a__x000a_Dependencia: COORDINACIÓN OPERATIVA_x000a__x000a_Observación: Se realizó la carga del siguiente documento: 2024-114-001110-5-9.pdf, con el nombre de: RESPUESTA SAN JACINTO BOLIVAR.pdf, y su descripción: documento con firma"/>
    <d v="2024-04-08T00:00:00"/>
    <s v="PDF"/>
    <s v="SI"/>
    <s v="N/A"/>
    <m/>
  </r>
  <r>
    <x v="0"/>
    <x v="0"/>
    <x v="5"/>
    <s v="JUZGADO CUARENTA Y CINCO ADMINISTRATIVO DEL CIRCUITO DE BOGOTÁ  --"/>
    <x v="4"/>
    <x v="3"/>
    <s v="NOTIFICACIÓN ELECTRÓNICA AUTO o SENTENCIA CONSTITUCIONAL / RAD. 2024-00213"/>
    <s v="Juan Carlos Fontalvo"/>
    <x v="2"/>
    <s v="Dirección General"/>
    <x v="2"/>
    <n v="15"/>
    <s v="2024-114-001392-5"/>
    <d v="2024-04-15T00:00:00"/>
    <s v="2024-114-001392-5-9"/>
    <d v="2024-04-17T00:00:00"/>
    <d v="2024-05-30T00:00:00"/>
    <n v="3"/>
    <n v="4"/>
    <x v="2"/>
    <s v="Adjuntar anexo al radicado 2024-04-17 12:03:17_x000a_Usuario: Juan Carlos Fontalvo Vera_x000a__x000a_Dependencia: DIRECCION GENERAL_x000a__x000a_Observación: Se realizó la carga del siguiente documento: 2024-114-001392-5-9.pdf, con el nombre de: respuesta accion de tutela adriana moreno.pdf, y su descripción: DOCUEMNTO RESPUESTA ACCION DE TUTELA PRESENTADA POR ADRIANA MORENO"/>
    <d v="2024-04-17T00:00:00"/>
    <s v="PDF"/>
    <s v="N/A"/>
    <s v="N/A"/>
    <s v="INCUMPLIMIENTO AL PROCEDIMIENTO INTERNO DE PQRSD POR NO CARGAR DOCUMENTO DE EVIDENCIA ENVIO DE RESPUESTA/ NO ENVIO RESPUESTA POR ORFE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3"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5">
  <location ref="A68:B75" firstHeaderRow="1" firstDataRow="1" firstDataCol="1"/>
  <pivotFields count="26">
    <pivotField showAll="0"/>
    <pivotField showAll="0"/>
    <pivotField showAll="0"/>
    <pivotField showAll="0"/>
    <pivotField axis="axisRow" dataField="1" showAll="0">
      <items count="8">
        <item x="0"/>
        <item x="4"/>
        <item x="3"/>
        <item x="5"/>
        <item x="2"/>
        <item x="1"/>
        <item m="1" x="6"/>
        <item t="default"/>
      </items>
    </pivotField>
    <pivotField showAll="0"/>
    <pivotField showAll="0"/>
    <pivotField showAll="0"/>
    <pivotField showAll="0"/>
    <pivotField showAll="0"/>
    <pivotField showAll="0"/>
    <pivotField showAll="0"/>
    <pivotField showAll="0"/>
    <pivotField numFmtId="165" showAll="0"/>
    <pivotField showAll="0"/>
    <pivotField showAll="0"/>
    <pivotField numFmtId="14" showAll="0"/>
    <pivotField showAll="0"/>
    <pivotField showAll="0"/>
    <pivotField showAll="0"/>
    <pivotField showAll="0"/>
    <pivotField showAll="0"/>
    <pivotField showAll="0"/>
    <pivotField showAll="0"/>
    <pivotField showAll="0"/>
    <pivotField showAll="0"/>
  </pivotFields>
  <rowFields count="1">
    <field x="4"/>
  </rowFields>
  <rowItems count="7">
    <i>
      <x/>
    </i>
    <i>
      <x v="1"/>
    </i>
    <i>
      <x v="2"/>
    </i>
    <i>
      <x v="3"/>
    </i>
    <i>
      <x v="4"/>
    </i>
    <i>
      <x v="5"/>
    </i>
    <i t="grand">
      <x/>
    </i>
  </rowItems>
  <colItems count="1">
    <i/>
  </colItems>
  <dataFields count="1">
    <dataField name="Cuenta de Naturaleza jurídica del peticionario" fld="4" subtotal="count" baseField="0" baseItem="0"/>
  </dataFields>
  <formats count="28">
    <format dxfId="27">
      <pivotArea type="all" dataOnly="0" outline="0" fieldPosition="0"/>
    </format>
    <format dxfId="26">
      <pivotArea outline="0" collapsedLevelsAreSubtotals="1" fieldPosition="0"/>
    </format>
    <format dxfId="25">
      <pivotArea field="4" type="button" dataOnly="0" labelOnly="1" outline="0" axis="axisRow" fieldPosition="0"/>
    </format>
    <format dxfId="24">
      <pivotArea dataOnly="0" labelOnly="1" outline="0" axis="axisValues" fieldPosition="0"/>
    </format>
    <format dxfId="23">
      <pivotArea dataOnly="0" labelOnly="1" fieldPosition="0">
        <references count="1">
          <reference field="4" count="0"/>
        </references>
      </pivotArea>
    </format>
    <format dxfId="22">
      <pivotArea dataOnly="0" labelOnly="1" grandRow="1" outline="0" fieldPosition="0"/>
    </format>
    <format dxfId="21">
      <pivotArea dataOnly="0" labelOnly="1" outline="0" axis="axisValues" fieldPosition="0"/>
    </format>
    <format dxfId="20">
      <pivotArea type="all" dataOnly="0" outline="0" fieldPosition="0"/>
    </format>
    <format dxfId="19">
      <pivotArea outline="0" collapsedLevelsAreSubtotals="1" fieldPosition="0"/>
    </format>
    <format dxfId="18">
      <pivotArea field="4" type="button" dataOnly="0" labelOnly="1" outline="0" axis="axisRow" fieldPosition="0"/>
    </format>
    <format dxfId="17">
      <pivotArea dataOnly="0" labelOnly="1" outline="0" axis="axisValues" fieldPosition="0"/>
    </format>
    <format dxfId="16">
      <pivotArea dataOnly="0" labelOnly="1" fieldPosition="0">
        <references count="1">
          <reference field="4" count="0"/>
        </references>
      </pivotArea>
    </format>
    <format dxfId="15">
      <pivotArea dataOnly="0" labelOnly="1" grandRow="1" outline="0" fieldPosition="0"/>
    </format>
    <format dxfId="14">
      <pivotArea dataOnly="0" labelOnly="1" outline="0" axis="axisValues" fieldPosition="0"/>
    </format>
    <format dxfId="13">
      <pivotArea type="all" dataOnly="0" outline="0" fieldPosition="0"/>
    </format>
    <format dxfId="12">
      <pivotArea outline="0" collapsedLevelsAreSubtotals="1" fieldPosition="0"/>
    </format>
    <format dxfId="11">
      <pivotArea field="4" type="button" dataOnly="0" labelOnly="1" outline="0" axis="axisRow" fieldPosition="0"/>
    </format>
    <format dxfId="10">
      <pivotArea dataOnly="0" labelOnly="1" outline="0" axis="axisValues" fieldPosition="0"/>
    </format>
    <format dxfId="9">
      <pivotArea dataOnly="0" labelOnly="1" fieldPosition="0">
        <references count="1">
          <reference field="4" count="0"/>
        </references>
      </pivotArea>
    </format>
    <format dxfId="8">
      <pivotArea dataOnly="0" labelOnly="1" grandRow="1" outline="0" fieldPosition="0"/>
    </format>
    <format dxfId="7">
      <pivotArea dataOnly="0" labelOnly="1" outline="0" axis="axisValues" fieldPosition="0"/>
    </format>
    <format dxfId="6">
      <pivotArea type="all" dataOnly="0" outline="0" fieldPosition="0"/>
    </format>
    <format dxfId="5">
      <pivotArea outline="0" collapsedLevelsAreSubtotals="1" fieldPosition="0"/>
    </format>
    <format dxfId="4">
      <pivotArea field="4" type="button" dataOnly="0" labelOnly="1" outline="0" axis="axisRow" fieldPosition="0"/>
    </format>
    <format dxfId="3">
      <pivotArea dataOnly="0" labelOnly="1" outline="0" axis="axisValues" fieldPosition="0"/>
    </format>
    <format dxfId="2">
      <pivotArea dataOnly="0" labelOnly="1" fieldPosition="0">
        <references count="1">
          <reference field="4" count="0"/>
        </references>
      </pivotArea>
    </format>
    <format dxfId="1">
      <pivotArea dataOnly="0" labelOnly="1" grandRow="1" outline="0" fieldPosition="0"/>
    </format>
    <format dxfId="0">
      <pivotArea dataOnly="0" labelOnly="1" outline="0" axis="axisValues" fieldPosition="0"/>
    </format>
  </formats>
  <chartFormats count="7">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4" count="1" selected="0">
            <x v="0"/>
          </reference>
        </references>
      </pivotArea>
    </chartFormat>
    <chartFormat chart="0" format="2">
      <pivotArea type="data" outline="0" fieldPosition="0">
        <references count="2">
          <reference field="4294967294" count="1" selected="0">
            <x v="0"/>
          </reference>
          <reference field="4" count="1" selected="0">
            <x v="1"/>
          </reference>
        </references>
      </pivotArea>
    </chartFormat>
    <chartFormat chart="0" format="3">
      <pivotArea type="data" outline="0" fieldPosition="0">
        <references count="2">
          <reference field="4294967294" count="1" selected="0">
            <x v="0"/>
          </reference>
          <reference field="4" count="1" selected="0">
            <x v="2"/>
          </reference>
        </references>
      </pivotArea>
    </chartFormat>
    <chartFormat chart="0" format="4">
      <pivotArea type="data" outline="0" fieldPosition="0">
        <references count="2">
          <reference field="4294967294" count="1" selected="0">
            <x v="0"/>
          </reference>
          <reference field="4" count="1" selected="0">
            <x v="3"/>
          </reference>
        </references>
      </pivotArea>
    </chartFormat>
    <chartFormat chart="0" format="5">
      <pivotArea type="data" outline="0" fieldPosition="0">
        <references count="2">
          <reference field="4294967294" count="1" selected="0">
            <x v="0"/>
          </reference>
          <reference field="4" count="1" selected="0">
            <x v="4"/>
          </reference>
        </references>
      </pivotArea>
    </chartFormat>
    <chartFormat chart="0" format="6">
      <pivotArea type="data" outline="0" fieldPosition="0">
        <references count="2">
          <reference field="4294967294" count="1" selected="0">
            <x v="0"/>
          </reference>
          <reference field="4" count="1" selected="0">
            <x v="5"/>
          </reference>
        </references>
      </pivotArea>
    </chartFormat>
  </chart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1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6">
  <location ref="A44:B52" firstHeaderRow="1" firstDataRow="1" firstDataCol="1"/>
  <pivotFields count="26">
    <pivotField showAll="0"/>
    <pivotField showAll="0"/>
    <pivotField showAll="0"/>
    <pivotField showAll="0"/>
    <pivotField showAll="0"/>
    <pivotField axis="axisRow" dataField="1" showAll="0">
      <items count="9">
        <item x="0"/>
        <item x="3"/>
        <item x="6"/>
        <item x="2"/>
        <item x="5"/>
        <item x="4"/>
        <item x="1"/>
        <item m="1" x="7"/>
        <item t="default"/>
      </items>
    </pivotField>
    <pivotField showAll="0"/>
    <pivotField showAll="0"/>
    <pivotField showAll="0"/>
    <pivotField showAll="0"/>
    <pivotField showAll="0"/>
    <pivotField showAll="0"/>
    <pivotField showAll="0"/>
    <pivotField numFmtId="165" showAll="0"/>
    <pivotField showAll="0"/>
    <pivotField showAll="0"/>
    <pivotField numFmtId="14" showAll="0"/>
    <pivotField showAll="0"/>
    <pivotField showAll="0"/>
    <pivotField showAll="0"/>
    <pivotField showAll="0"/>
    <pivotField showAll="0"/>
    <pivotField showAll="0"/>
    <pivotField showAll="0"/>
    <pivotField showAll="0"/>
    <pivotField showAll="0"/>
  </pivotFields>
  <rowFields count="1">
    <field x="5"/>
  </rowFields>
  <rowItems count="8">
    <i>
      <x/>
    </i>
    <i>
      <x v="1"/>
    </i>
    <i>
      <x v="2"/>
    </i>
    <i>
      <x v="3"/>
    </i>
    <i>
      <x v="4"/>
    </i>
    <i>
      <x v="5"/>
    </i>
    <i>
      <x v="6"/>
    </i>
    <i t="grand">
      <x/>
    </i>
  </rowItems>
  <colItems count="1">
    <i/>
  </colItems>
  <dataFields count="1">
    <dataField name="Cuenta de Tema de Consulta" fld="5" subtotal="count" baseField="0" baseItem="0"/>
  </dataFields>
  <formats count="49">
    <format dxfId="76">
      <pivotArea type="all" dataOnly="0" outline="0" fieldPosition="0"/>
    </format>
    <format dxfId="75">
      <pivotArea outline="0" collapsedLevelsAreSubtotals="1" fieldPosition="0"/>
    </format>
    <format dxfId="74">
      <pivotArea field="5" type="button" dataOnly="0" labelOnly="1" outline="0" axis="axisRow" fieldPosition="0"/>
    </format>
    <format dxfId="73">
      <pivotArea dataOnly="0" labelOnly="1" outline="0" axis="axisValues" fieldPosition="0"/>
    </format>
    <format dxfId="72">
      <pivotArea dataOnly="0" labelOnly="1" fieldPosition="0">
        <references count="1">
          <reference field="5" count="0"/>
        </references>
      </pivotArea>
    </format>
    <format dxfId="71">
      <pivotArea dataOnly="0" labelOnly="1" grandRow="1" outline="0" fieldPosition="0"/>
    </format>
    <format dxfId="70">
      <pivotArea dataOnly="0" labelOnly="1" outline="0" axis="axisValues" fieldPosition="0"/>
    </format>
    <format dxfId="69">
      <pivotArea type="all" dataOnly="0" outline="0" fieldPosition="0"/>
    </format>
    <format dxfId="68">
      <pivotArea outline="0" collapsedLevelsAreSubtotals="1" fieldPosition="0"/>
    </format>
    <format dxfId="67">
      <pivotArea field="5" type="button" dataOnly="0" labelOnly="1" outline="0" axis="axisRow" fieldPosition="0"/>
    </format>
    <format dxfId="66">
      <pivotArea dataOnly="0" labelOnly="1" outline="0" axis="axisValues" fieldPosition="0"/>
    </format>
    <format dxfId="65">
      <pivotArea dataOnly="0" labelOnly="1" fieldPosition="0">
        <references count="1">
          <reference field="5" count="0"/>
        </references>
      </pivotArea>
    </format>
    <format dxfId="64">
      <pivotArea dataOnly="0" labelOnly="1" grandRow="1" outline="0" fieldPosition="0"/>
    </format>
    <format dxfId="63">
      <pivotArea dataOnly="0" labelOnly="1" outline="0" axis="axisValues" fieldPosition="0"/>
    </format>
    <format dxfId="62">
      <pivotArea type="all" dataOnly="0" outline="0" fieldPosition="0"/>
    </format>
    <format dxfId="61">
      <pivotArea outline="0" collapsedLevelsAreSubtotals="1" fieldPosition="0"/>
    </format>
    <format dxfId="60">
      <pivotArea field="5" type="button" dataOnly="0" labelOnly="1" outline="0" axis="axisRow" fieldPosition="0"/>
    </format>
    <format dxfId="59">
      <pivotArea dataOnly="0" labelOnly="1" outline="0" axis="axisValues" fieldPosition="0"/>
    </format>
    <format dxfId="58">
      <pivotArea dataOnly="0" labelOnly="1" fieldPosition="0">
        <references count="1">
          <reference field="5" count="0"/>
        </references>
      </pivotArea>
    </format>
    <format dxfId="57">
      <pivotArea dataOnly="0" labelOnly="1" grandRow="1" outline="0" fieldPosition="0"/>
    </format>
    <format dxfId="56">
      <pivotArea dataOnly="0" labelOnly="1" outline="0" axis="axisValues" fieldPosition="0"/>
    </format>
    <format dxfId="55">
      <pivotArea type="all" dataOnly="0" outline="0" fieldPosition="0"/>
    </format>
    <format dxfId="54">
      <pivotArea outline="0" collapsedLevelsAreSubtotals="1" fieldPosition="0"/>
    </format>
    <format dxfId="53">
      <pivotArea field="5" type="button" dataOnly="0" labelOnly="1" outline="0" axis="axisRow" fieldPosition="0"/>
    </format>
    <format dxfId="52">
      <pivotArea dataOnly="0" labelOnly="1" outline="0" axis="axisValues" fieldPosition="0"/>
    </format>
    <format dxfId="51">
      <pivotArea dataOnly="0" labelOnly="1" fieldPosition="0">
        <references count="1">
          <reference field="5" count="0"/>
        </references>
      </pivotArea>
    </format>
    <format dxfId="50">
      <pivotArea dataOnly="0" labelOnly="1" grandRow="1" outline="0" fieldPosition="0"/>
    </format>
    <format dxfId="49">
      <pivotArea dataOnly="0" labelOnly="1" outline="0" axis="axisValues" fieldPosition="0"/>
    </format>
    <format dxfId="48">
      <pivotArea outline="0" collapsedLevelsAreSubtotals="1" fieldPosition="0"/>
    </format>
    <format dxfId="47">
      <pivotArea dataOnly="0" labelOnly="1" fieldPosition="0">
        <references count="1">
          <reference field="5" count="0"/>
        </references>
      </pivotArea>
    </format>
    <format dxfId="46">
      <pivotArea dataOnly="0" labelOnly="1" grandRow="1" outline="0" fieldPosition="0"/>
    </format>
    <format dxfId="45">
      <pivotArea collapsedLevelsAreSubtotals="1" fieldPosition="0">
        <references count="1">
          <reference field="5" count="1">
            <x v="3"/>
          </reference>
        </references>
      </pivotArea>
    </format>
    <format dxfId="44">
      <pivotArea dataOnly="0" labelOnly="1" fieldPosition="0">
        <references count="1">
          <reference field="5" count="1">
            <x v="3"/>
          </reference>
        </references>
      </pivotArea>
    </format>
    <format dxfId="43">
      <pivotArea collapsedLevelsAreSubtotals="1" fieldPosition="0">
        <references count="1">
          <reference field="5" count="1">
            <x v="3"/>
          </reference>
        </references>
      </pivotArea>
    </format>
    <format dxfId="42">
      <pivotArea dataOnly="0" labelOnly="1" fieldPosition="0">
        <references count="1">
          <reference field="5" count="1">
            <x v="3"/>
          </reference>
        </references>
      </pivotArea>
    </format>
    <format dxfId="41">
      <pivotArea collapsedLevelsAreSubtotals="1" fieldPosition="0">
        <references count="1">
          <reference field="5" count="1">
            <x v="3"/>
          </reference>
        </references>
      </pivotArea>
    </format>
    <format dxfId="40">
      <pivotArea dataOnly="0" labelOnly="1" fieldPosition="0">
        <references count="1">
          <reference field="5" count="1">
            <x v="3"/>
          </reference>
        </references>
      </pivotArea>
    </format>
    <format dxfId="39">
      <pivotArea collapsedLevelsAreSubtotals="1" fieldPosition="0">
        <references count="1">
          <reference field="5" count="1">
            <x v="6"/>
          </reference>
        </references>
      </pivotArea>
    </format>
    <format dxfId="38">
      <pivotArea dataOnly="0" labelOnly="1" fieldPosition="0">
        <references count="1">
          <reference field="5" count="1">
            <x v="6"/>
          </reference>
        </references>
      </pivotArea>
    </format>
    <format dxfId="37">
      <pivotArea collapsedLevelsAreSubtotals="1" fieldPosition="0">
        <references count="1">
          <reference field="5" count="1">
            <x v="3"/>
          </reference>
        </references>
      </pivotArea>
    </format>
    <format dxfId="36">
      <pivotArea dataOnly="0" labelOnly="1" fieldPosition="0">
        <references count="1">
          <reference field="5" count="1">
            <x v="3"/>
          </reference>
        </references>
      </pivotArea>
    </format>
    <format dxfId="35">
      <pivotArea collapsedLevelsAreSubtotals="1" fieldPosition="0">
        <references count="1">
          <reference field="5" count="1">
            <x v="1"/>
          </reference>
        </references>
      </pivotArea>
    </format>
    <format dxfId="34">
      <pivotArea dataOnly="0" labelOnly="1" fieldPosition="0">
        <references count="1">
          <reference field="5" count="1">
            <x v="1"/>
          </reference>
        </references>
      </pivotArea>
    </format>
    <format dxfId="33">
      <pivotArea collapsedLevelsAreSubtotals="1" fieldPosition="0">
        <references count="1">
          <reference field="5" count="1">
            <x v="0"/>
          </reference>
        </references>
      </pivotArea>
    </format>
    <format dxfId="32">
      <pivotArea dataOnly="0" labelOnly="1" fieldPosition="0">
        <references count="1">
          <reference field="5" count="1">
            <x v="0"/>
          </reference>
        </references>
      </pivotArea>
    </format>
    <format dxfId="31">
      <pivotArea collapsedLevelsAreSubtotals="1" fieldPosition="0">
        <references count="1">
          <reference field="5" count="1">
            <x v="5"/>
          </reference>
        </references>
      </pivotArea>
    </format>
    <format dxfId="30">
      <pivotArea dataOnly="0" labelOnly="1" fieldPosition="0">
        <references count="1">
          <reference field="5" count="1">
            <x v="5"/>
          </reference>
        </references>
      </pivotArea>
    </format>
    <format dxfId="29">
      <pivotArea collapsedLevelsAreSubtotals="1" fieldPosition="0">
        <references count="1">
          <reference field="5" count="1">
            <x v="4"/>
          </reference>
        </references>
      </pivotArea>
    </format>
    <format dxfId="28">
      <pivotArea dataOnly="0" labelOnly="1" fieldPosition="0">
        <references count="1">
          <reference field="5" count="1">
            <x v="4"/>
          </reference>
        </references>
      </pivotArea>
    </format>
  </formats>
  <chartFormats count="1">
    <chartFormat chart="0" format="0" series="1">
      <pivotArea type="data" outline="0" fieldPosition="0">
        <references count="1">
          <reference field="4294967294" count="1" selected="0">
            <x v="0"/>
          </reference>
        </references>
      </pivotArea>
    </chartFormat>
  </chart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14"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5">
  <location ref="A89:B119" firstHeaderRow="1" firstDataRow="1" firstDataCol="1"/>
  <pivotFields count="26">
    <pivotField showAll="0"/>
    <pivotField showAll="0"/>
    <pivotField axis="axisRow" dataField="1" showAll="0">
      <items count="30">
        <item x="18"/>
        <item x="13"/>
        <item x="27"/>
        <item x="14"/>
        <item x="4"/>
        <item x="10"/>
        <item x="24"/>
        <item x="22"/>
        <item x="25"/>
        <item x="23"/>
        <item x="12"/>
        <item x="17"/>
        <item x="5"/>
        <item x="15"/>
        <item x="19"/>
        <item x="6"/>
        <item x="16"/>
        <item x="7"/>
        <item x="2"/>
        <item x="11"/>
        <item x="8"/>
        <item x="28"/>
        <item x="26"/>
        <item x="20"/>
        <item x="0"/>
        <item x="9"/>
        <item x="3"/>
        <item x="1"/>
        <item x="21"/>
        <item t="default"/>
      </items>
    </pivotField>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numFmtId="14" showAll="0"/>
    <pivotField showAll="0"/>
    <pivotField showAll="0"/>
    <pivotField showAll="0"/>
    <pivotField showAll="0"/>
    <pivotField showAll="0"/>
    <pivotField showAll="0"/>
    <pivotField showAll="0"/>
    <pivotField showAll="0"/>
    <pivotField showAll="0"/>
  </pivotFields>
  <rowFields count="1">
    <field x="2"/>
  </rowFields>
  <rowItems count="3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t="grand">
      <x/>
    </i>
  </rowItems>
  <colItems count="1">
    <i/>
  </colItems>
  <dataFields count="1">
    <dataField name="Cuenta de Departamento" fld="2" subtotal="count" baseField="0" baseItem="0"/>
  </dataFields>
  <formats count="33">
    <format dxfId="109">
      <pivotArea type="all" dataOnly="0" outline="0" fieldPosition="0"/>
    </format>
    <format dxfId="108">
      <pivotArea outline="0" collapsedLevelsAreSubtotals="1" fieldPosition="0"/>
    </format>
    <format dxfId="107">
      <pivotArea field="2" type="button" dataOnly="0" labelOnly="1" outline="0" axis="axisRow" fieldPosition="0"/>
    </format>
    <format dxfId="106">
      <pivotArea dataOnly="0" labelOnly="1" outline="0" axis="axisValues" fieldPosition="0"/>
    </format>
    <format dxfId="105">
      <pivotArea dataOnly="0" labelOnly="1" fieldPosition="0">
        <references count="1">
          <reference field="2" count="0"/>
        </references>
      </pivotArea>
    </format>
    <format dxfId="104">
      <pivotArea dataOnly="0" labelOnly="1" grandRow="1" outline="0" fieldPosition="0"/>
    </format>
    <format dxfId="103">
      <pivotArea dataOnly="0" labelOnly="1" outline="0" axis="axisValues" fieldPosition="0"/>
    </format>
    <format dxfId="102">
      <pivotArea type="all" dataOnly="0" outline="0" fieldPosition="0"/>
    </format>
    <format dxfId="101">
      <pivotArea outline="0" collapsedLevelsAreSubtotals="1" fieldPosition="0"/>
    </format>
    <format dxfId="100">
      <pivotArea field="2" type="button" dataOnly="0" labelOnly="1" outline="0" axis="axisRow" fieldPosition="0"/>
    </format>
    <format dxfId="99">
      <pivotArea dataOnly="0" labelOnly="1" outline="0" axis="axisValues" fieldPosition="0"/>
    </format>
    <format dxfId="98">
      <pivotArea dataOnly="0" labelOnly="1" fieldPosition="0">
        <references count="1">
          <reference field="2" count="0"/>
        </references>
      </pivotArea>
    </format>
    <format dxfId="97">
      <pivotArea dataOnly="0" labelOnly="1" grandRow="1" outline="0" fieldPosition="0"/>
    </format>
    <format dxfId="96">
      <pivotArea dataOnly="0" labelOnly="1" outline="0" axis="axisValues" fieldPosition="0"/>
    </format>
    <format dxfId="95">
      <pivotArea type="all" dataOnly="0" outline="0" fieldPosition="0"/>
    </format>
    <format dxfId="94">
      <pivotArea outline="0" collapsedLevelsAreSubtotals="1" fieldPosition="0"/>
    </format>
    <format dxfId="93">
      <pivotArea field="2" type="button" dataOnly="0" labelOnly="1" outline="0" axis="axisRow" fieldPosition="0"/>
    </format>
    <format dxfId="92">
      <pivotArea dataOnly="0" labelOnly="1" outline="0" axis="axisValues" fieldPosition="0"/>
    </format>
    <format dxfId="91">
      <pivotArea dataOnly="0" labelOnly="1" fieldPosition="0">
        <references count="1">
          <reference field="2" count="0"/>
        </references>
      </pivotArea>
    </format>
    <format dxfId="90">
      <pivotArea dataOnly="0" labelOnly="1" grandRow="1" outline="0" fieldPosition="0"/>
    </format>
    <format dxfId="89">
      <pivotArea dataOnly="0" labelOnly="1" outline="0" axis="axisValues" fieldPosition="0"/>
    </format>
    <format dxfId="88">
      <pivotArea type="all" dataOnly="0" outline="0" fieldPosition="0"/>
    </format>
    <format dxfId="87">
      <pivotArea outline="0" collapsedLevelsAreSubtotals="1" fieldPosition="0"/>
    </format>
    <format dxfId="86">
      <pivotArea field="2" type="button" dataOnly="0" labelOnly="1" outline="0" axis="axisRow" fieldPosition="0"/>
    </format>
    <format dxfId="85">
      <pivotArea dataOnly="0" labelOnly="1" outline="0" axis="axisValues" fieldPosition="0"/>
    </format>
    <format dxfId="84">
      <pivotArea dataOnly="0" labelOnly="1" fieldPosition="0">
        <references count="1">
          <reference field="2" count="0"/>
        </references>
      </pivotArea>
    </format>
    <format dxfId="83">
      <pivotArea dataOnly="0" labelOnly="1" grandRow="1" outline="0" fieldPosition="0"/>
    </format>
    <format dxfId="82">
      <pivotArea dataOnly="0" labelOnly="1" outline="0" axis="axisValues" fieldPosition="0"/>
    </format>
    <format dxfId="81">
      <pivotArea collapsedLevelsAreSubtotals="1" fieldPosition="0">
        <references count="1">
          <reference field="2" count="1">
            <x v="12"/>
          </reference>
        </references>
      </pivotArea>
    </format>
    <format dxfId="80">
      <pivotArea collapsedLevelsAreSubtotals="1" fieldPosition="0">
        <references count="1">
          <reference field="2" count="1">
            <x v="24"/>
          </reference>
        </references>
      </pivotArea>
    </format>
    <format dxfId="79">
      <pivotArea collapsedLevelsAreSubtotals="1" fieldPosition="0">
        <references count="1">
          <reference field="2" count="1">
            <x v="27"/>
          </reference>
        </references>
      </pivotArea>
    </format>
    <format dxfId="78">
      <pivotArea collapsedLevelsAreSubtotals="1" fieldPosition="0">
        <references count="1">
          <reference field="2" count="1">
            <x v="1"/>
          </reference>
        </references>
      </pivotArea>
    </format>
    <format dxfId="77">
      <pivotArea collapsedLevelsAreSubtotals="1" fieldPosition="0">
        <references count="1">
          <reference field="2" count="1">
            <x v="5"/>
          </reference>
        </references>
      </pivotArea>
    </format>
  </formats>
  <chartFormats count="1">
    <chartFormat chart="0" format="0" series="1">
      <pivotArea type="data" outline="0" fieldPosition="0">
        <references count="1">
          <reference field="4294967294" count="1" selected="0">
            <x v="0"/>
          </reference>
        </references>
      </pivotArea>
    </chartFormat>
  </chart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Dinámica1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30:B34" firstHeaderRow="1" firstDataRow="1" firstDataCol="1"/>
  <pivotFields count="26">
    <pivotField showAll="0"/>
    <pivotField showAll="0"/>
    <pivotField showAll="0"/>
    <pivotField showAll="0"/>
    <pivotField showAll="0"/>
    <pivotField showAll="0"/>
    <pivotField showAll="0"/>
    <pivotField showAll="0"/>
    <pivotField axis="axisRow" dataField="1" showAll="0">
      <items count="4">
        <item x="2"/>
        <item x="1"/>
        <item x="0"/>
        <item t="default"/>
      </items>
    </pivotField>
    <pivotField showAll="0"/>
    <pivotField showAll="0"/>
    <pivotField showAll="0"/>
    <pivotField showAll="0"/>
    <pivotField numFmtId="165" showAll="0"/>
    <pivotField showAll="0"/>
    <pivotField showAll="0"/>
    <pivotField numFmtId="14" showAll="0"/>
    <pivotField showAll="0"/>
    <pivotField showAll="0"/>
    <pivotField showAll="0"/>
    <pivotField showAll="0"/>
    <pivotField showAll="0"/>
    <pivotField showAll="0"/>
    <pivotField showAll="0"/>
    <pivotField showAll="0"/>
    <pivotField showAll="0"/>
  </pivotFields>
  <rowFields count="1">
    <field x="8"/>
  </rowFields>
  <rowItems count="4">
    <i>
      <x/>
    </i>
    <i>
      <x v="1"/>
    </i>
    <i>
      <x v="2"/>
    </i>
    <i t="grand">
      <x/>
    </i>
  </rowItems>
  <colItems count="1">
    <i/>
  </colItems>
  <dataFields count="1">
    <dataField name="Cuenta de Área" fld="8" subtotal="count" baseField="0" baseItem="0"/>
  </dataFields>
  <formats count="28">
    <format dxfId="137">
      <pivotArea type="all" dataOnly="0" outline="0" fieldPosition="0"/>
    </format>
    <format dxfId="136">
      <pivotArea outline="0" collapsedLevelsAreSubtotals="1" fieldPosition="0"/>
    </format>
    <format dxfId="135">
      <pivotArea field="8" type="button" dataOnly="0" labelOnly="1" outline="0" axis="axisRow" fieldPosition="0"/>
    </format>
    <format dxfId="134">
      <pivotArea dataOnly="0" labelOnly="1" outline="0" axis="axisValues" fieldPosition="0"/>
    </format>
    <format dxfId="133">
      <pivotArea dataOnly="0" labelOnly="1" fieldPosition="0">
        <references count="1">
          <reference field="8" count="0"/>
        </references>
      </pivotArea>
    </format>
    <format dxfId="132">
      <pivotArea dataOnly="0" labelOnly="1" grandRow="1" outline="0" fieldPosition="0"/>
    </format>
    <format dxfId="131">
      <pivotArea dataOnly="0" labelOnly="1" outline="0" axis="axisValues" fieldPosition="0"/>
    </format>
    <format dxfId="130">
      <pivotArea type="all" dataOnly="0" outline="0" fieldPosition="0"/>
    </format>
    <format dxfId="129">
      <pivotArea outline="0" collapsedLevelsAreSubtotals="1" fieldPosition="0"/>
    </format>
    <format dxfId="128">
      <pivotArea field="8" type="button" dataOnly="0" labelOnly="1" outline="0" axis="axisRow" fieldPosition="0"/>
    </format>
    <format dxfId="127">
      <pivotArea dataOnly="0" labelOnly="1" outline="0" axis="axisValues" fieldPosition="0"/>
    </format>
    <format dxfId="126">
      <pivotArea dataOnly="0" labelOnly="1" fieldPosition="0">
        <references count="1">
          <reference field="8" count="0"/>
        </references>
      </pivotArea>
    </format>
    <format dxfId="125">
      <pivotArea dataOnly="0" labelOnly="1" grandRow="1" outline="0" fieldPosition="0"/>
    </format>
    <format dxfId="124">
      <pivotArea dataOnly="0" labelOnly="1" outline="0" axis="axisValues" fieldPosition="0"/>
    </format>
    <format dxfId="123">
      <pivotArea type="all" dataOnly="0" outline="0" fieldPosition="0"/>
    </format>
    <format dxfId="122">
      <pivotArea outline="0" collapsedLevelsAreSubtotals="1" fieldPosition="0"/>
    </format>
    <format dxfId="121">
      <pivotArea field="8" type="button" dataOnly="0" labelOnly="1" outline="0" axis="axisRow" fieldPosition="0"/>
    </format>
    <format dxfId="120">
      <pivotArea dataOnly="0" labelOnly="1" outline="0" axis="axisValues" fieldPosition="0"/>
    </format>
    <format dxfId="119">
      <pivotArea dataOnly="0" labelOnly="1" fieldPosition="0">
        <references count="1">
          <reference field="8" count="0"/>
        </references>
      </pivotArea>
    </format>
    <format dxfId="118">
      <pivotArea dataOnly="0" labelOnly="1" grandRow="1" outline="0" fieldPosition="0"/>
    </format>
    <format dxfId="117">
      <pivotArea dataOnly="0" labelOnly="1" outline="0" axis="axisValues" fieldPosition="0"/>
    </format>
    <format dxfId="116">
      <pivotArea type="all" dataOnly="0" outline="0" fieldPosition="0"/>
    </format>
    <format dxfId="115">
      <pivotArea outline="0" collapsedLevelsAreSubtotals="1" fieldPosition="0"/>
    </format>
    <format dxfId="114">
      <pivotArea field="8" type="button" dataOnly="0" labelOnly="1" outline="0" axis="axisRow" fieldPosition="0"/>
    </format>
    <format dxfId="113">
      <pivotArea dataOnly="0" labelOnly="1" outline="0" axis="axisValues" fieldPosition="0"/>
    </format>
    <format dxfId="112">
      <pivotArea dataOnly="0" labelOnly="1" fieldPosition="0">
        <references count="1">
          <reference field="8" count="0"/>
        </references>
      </pivotArea>
    </format>
    <format dxfId="111">
      <pivotArea dataOnly="0" labelOnly="1" grandRow="1" outline="0" fieldPosition="0"/>
    </format>
    <format dxfId="110">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Dinámica9"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9">
  <location ref="A1:B5" firstHeaderRow="1" firstDataRow="1" firstDataCol="1"/>
  <pivotFields count="26">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numFmtId="14" showAll="0"/>
    <pivotField showAll="0"/>
    <pivotField showAll="0"/>
    <pivotField axis="axisRow" dataField="1" showAll="0">
      <items count="4">
        <item x="2"/>
        <item x="1"/>
        <item x="0"/>
        <item t="default"/>
      </items>
    </pivotField>
    <pivotField showAll="0"/>
    <pivotField showAll="0"/>
    <pivotField showAll="0"/>
    <pivotField showAll="0"/>
    <pivotField showAll="0"/>
    <pivotField showAll="0"/>
  </pivotFields>
  <rowFields count="1">
    <field x="19"/>
  </rowFields>
  <rowItems count="4">
    <i>
      <x/>
    </i>
    <i>
      <x v="1"/>
    </i>
    <i>
      <x v="2"/>
    </i>
    <i t="grand">
      <x/>
    </i>
  </rowItems>
  <colItems count="1">
    <i/>
  </colItems>
  <dataFields count="1">
    <dataField name="Cuenta de Estado" fld="19" subtotal="count" baseField="0" baseItem="0"/>
  </dataFields>
  <formats count="28">
    <format dxfId="165">
      <pivotArea type="all" dataOnly="0" outline="0" fieldPosition="0"/>
    </format>
    <format dxfId="164">
      <pivotArea outline="0" collapsedLevelsAreSubtotals="1" fieldPosition="0"/>
    </format>
    <format dxfId="163">
      <pivotArea field="19" type="button" dataOnly="0" labelOnly="1" outline="0" axis="axisRow" fieldPosition="0"/>
    </format>
    <format dxfId="162">
      <pivotArea dataOnly="0" labelOnly="1" outline="0" axis="axisValues" fieldPosition="0"/>
    </format>
    <format dxfId="161">
      <pivotArea dataOnly="0" labelOnly="1" fieldPosition="0">
        <references count="1">
          <reference field="19" count="0"/>
        </references>
      </pivotArea>
    </format>
    <format dxfId="160">
      <pivotArea dataOnly="0" labelOnly="1" grandRow="1" outline="0" fieldPosition="0"/>
    </format>
    <format dxfId="159">
      <pivotArea dataOnly="0" labelOnly="1" outline="0" axis="axisValues" fieldPosition="0"/>
    </format>
    <format dxfId="158">
      <pivotArea type="all" dataOnly="0" outline="0" fieldPosition="0"/>
    </format>
    <format dxfId="157">
      <pivotArea outline="0" collapsedLevelsAreSubtotals="1" fieldPosition="0"/>
    </format>
    <format dxfId="156">
      <pivotArea field="19" type="button" dataOnly="0" labelOnly="1" outline="0" axis="axisRow" fieldPosition="0"/>
    </format>
    <format dxfId="155">
      <pivotArea dataOnly="0" labelOnly="1" outline="0" axis="axisValues" fieldPosition="0"/>
    </format>
    <format dxfId="154">
      <pivotArea dataOnly="0" labelOnly="1" fieldPosition="0">
        <references count="1">
          <reference field="19" count="0"/>
        </references>
      </pivotArea>
    </format>
    <format dxfId="153">
      <pivotArea dataOnly="0" labelOnly="1" grandRow="1" outline="0" fieldPosition="0"/>
    </format>
    <format dxfId="152">
      <pivotArea dataOnly="0" labelOnly="1" outline="0" axis="axisValues" fieldPosition="0"/>
    </format>
    <format dxfId="151">
      <pivotArea type="all" dataOnly="0" outline="0" fieldPosition="0"/>
    </format>
    <format dxfId="150">
      <pivotArea outline="0" collapsedLevelsAreSubtotals="1" fieldPosition="0"/>
    </format>
    <format dxfId="149">
      <pivotArea field="19" type="button" dataOnly="0" labelOnly="1" outline="0" axis="axisRow" fieldPosition="0"/>
    </format>
    <format dxfId="148">
      <pivotArea dataOnly="0" labelOnly="1" outline="0" axis="axisValues" fieldPosition="0"/>
    </format>
    <format dxfId="147">
      <pivotArea dataOnly="0" labelOnly="1" fieldPosition="0">
        <references count="1">
          <reference field="19" count="0"/>
        </references>
      </pivotArea>
    </format>
    <format dxfId="146">
      <pivotArea dataOnly="0" labelOnly="1" grandRow="1" outline="0" fieldPosition="0"/>
    </format>
    <format dxfId="145">
      <pivotArea dataOnly="0" labelOnly="1" outline="0" axis="axisValues" fieldPosition="0"/>
    </format>
    <format dxfId="144">
      <pivotArea type="all" dataOnly="0" outline="0" fieldPosition="0"/>
    </format>
    <format dxfId="143">
      <pivotArea outline="0" collapsedLevelsAreSubtotals="1" fieldPosition="0"/>
    </format>
    <format dxfId="142">
      <pivotArea field="19" type="button" dataOnly="0" labelOnly="1" outline="0" axis="axisRow" fieldPosition="0"/>
    </format>
    <format dxfId="141">
      <pivotArea dataOnly="0" labelOnly="1" outline="0" axis="axisValues" fieldPosition="0"/>
    </format>
    <format dxfId="140">
      <pivotArea dataOnly="0" labelOnly="1" fieldPosition="0">
        <references count="1">
          <reference field="19" count="0"/>
        </references>
      </pivotArea>
    </format>
    <format dxfId="139">
      <pivotArea dataOnly="0" labelOnly="1" grandRow="1" outline="0" fieldPosition="0"/>
    </format>
    <format dxfId="138">
      <pivotArea dataOnly="0" labelOnly="1" outline="0" axis="axisValues" fieldPosition="0"/>
    </format>
  </format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9" count="1" selected="0">
            <x v="0"/>
          </reference>
        </references>
      </pivotArea>
    </chartFormat>
    <chartFormat chart="0" format="2">
      <pivotArea type="data" outline="0" fieldPosition="0">
        <references count="2">
          <reference field="4294967294" count="1" selected="0">
            <x v="0"/>
          </reference>
          <reference field="19" count="1" selected="0">
            <x v="1"/>
          </reference>
        </references>
      </pivotArea>
    </chartFormat>
    <chartFormat chart="0" format="3">
      <pivotArea type="data" outline="0" fieldPosition="0">
        <references count="2">
          <reference field="4294967294" count="1" selected="0">
            <x v="0"/>
          </reference>
          <reference field="19" count="1" selected="0">
            <x v="2"/>
          </reference>
        </references>
      </pivotArea>
    </chartFormat>
  </chart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Dinámica16"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5">
  <location ref="A142:B144" firstHeaderRow="1" firstDataRow="1" firstDataCol="1"/>
  <pivotFields count="26">
    <pivotField axis="axisRow" dataField="1"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numFmtId="14" showAll="0"/>
    <pivotField showAll="0"/>
    <pivotField showAll="0"/>
    <pivotField showAll="0"/>
    <pivotField showAll="0"/>
    <pivotField showAll="0"/>
    <pivotField showAll="0"/>
    <pivotField showAll="0"/>
    <pivotField showAll="0"/>
    <pivotField showAll="0"/>
  </pivotFields>
  <rowFields count="1">
    <field x="0"/>
  </rowFields>
  <rowItems count="2">
    <i>
      <x/>
    </i>
    <i t="grand">
      <x/>
    </i>
  </rowItems>
  <colItems count="1">
    <i/>
  </colItems>
  <dataFields count="1">
    <dataField name="Cuenta de Canal Oficial de Entrada" fld="0" subtotal="count" baseField="0" baseItem="0"/>
  </dataFields>
  <formats count="28">
    <format dxfId="193">
      <pivotArea type="all" dataOnly="0" outline="0" fieldPosition="0"/>
    </format>
    <format dxfId="192">
      <pivotArea outline="0" collapsedLevelsAreSubtotals="1" fieldPosition="0"/>
    </format>
    <format dxfId="191">
      <pivotArea field="0" type="button" dataOnly="0" labelOnly="1" outline="0" axis="axisRow" fieldPosition="0"/>
    </format>
    <format dxfId="190">
      <pivotArea dataOnly="0" labelOnly="1" outline="0" axis="axisValues" fieldPosition="0"/>
    </format>
    <format dxfId="189">
      <pivotArea dataOnly="0" labelOnly="1" fieldPosition="0">
        <references count="1">
          <reference field="0" count="0"/>
        </references>
      </pivotArea>
    </format>
    <format dxfId="188">
      <pivotArea dataOnly="0" labelOnly="1" grandRow="1" outline="0" fieldPosition="0"/>
    </format>
    <format dxfId="187">
      <pivotArea dataOnly="0" labelOnly="1" outline="0" axis="axisValues" fieldPosition="0"/>
    </format>
    <format dxfId="186">
      <pivotArea type="all" dataOnly="0" outline="0" fieldPosition="0"/>
    </format>
    <format dxfId="185">
      <pivotArea outline="0" collapsedLevelsAreSubtotals="1" fieldPosition="0"/>
    </format>
    <format dxfId="184">
      <pivotArea field="0" type="button" dataOnly="0" labelOnly="1" outline="0" axis="axisRow" fieldPosition="0"/>
    </format>
    <format dxfId="183">
      <pivotArea dataOnly="0" labelOnly="1" outline="0" axis="axisValues" fieldPosition="0"/>
    </format>
    <format dxfId="182">
      <pivotArea dataOnly="0" labelOnly="1" fieldPosition="0">
        <references count="1">
          <reference field="0" count="0"/>
        </references>
      </pivotArea>
    </format>
    <format dxfId="181">
      <pivotArea dataOnly="0" labelOnly="1" grandRow="1" outline="0" fieldPosition="0"/>
    </format>
    <format dxfId="180">
      <pivotArea dataOnly="0" labelOnly="1" outline="0" axis="axisValues" fieldPosition="0"/>
    </format>
    <format dxfId="179">
      <pivotArea type="all" dataOnly="0" outline="0" fieldPosition="0"/>
    </format>
    <format dxfId="178">
      <pivotArea outline="0" collapsedLevelsAreSubtotals="1" fieldPosition="0"/>
    </format>
    <format dxfId="177">
      <pivotArea field="0" type="button" dataOnly="0" labelOnly="1" outline="0" axis="axisRow" fieldPosition="0"/>
    </format>
    <format dxfId="176">
      <pivotArea dataOnly="0" labelOnly="1" outline="0" axis="axisValues" fieldPosition="0"/>
    </format>
    <format dxfId="175">
      <pivotArea dataOnly="0" labelOnly="1" fieldPosition="0">
        <references count="1">
          <reference field="0" count="0"/>
        </references>
      </pivotArea>
    </format>
    <format dxfId="174">
      <pivotArea dataOnly="0" labelOnly="1" grandRow="1" outline="0" fieldPosition="0"/>
    </format>
    <format dxfId="173">
      <pivotArea dataOnly="0" labelOnly="1" outline="0" axis="axisValues" fieldPosition="0"/>
    </format>
    <format dxfId="172">
      <pivotArea type="all" dataOnly="0" outline="0" fieldPosition="0"/>
    </format>
    <format dxfId="171">
      <pivotArea outline="0" collapsedLevelsAreSubtotals="1" fieldPosition="0"/>
    </format>
    <format dxfId="170">
      <pivotArea field="0" type="button" dataOnly="0" labelOnly="1" outline="0" axis="axisRow" fieldPosition="0"/>
    </format>
    <format dxfId="169">
      <pivotArea dataOnly="0" labelOnly="1" outline="0" axis="axisValues" fieldPosition="0"/>
    </format>
    <format dxfId="168">
      <pivotArea dataOnly="0" labelOnly="1" fieldPosition="0">
        <references count="1">
          <reference field="0" count="0"/>
        </references>
      </pivotArea>
    </format>
    <format dxfId="167">
      <pivotArea dataOnly="0" labelOnly="1" grandRow="1" outline="0" fieldPosition="0"/>
    </format>
    <format dxfId="166">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Dinámica15"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130:B134" firstHeaderRow="1" firstDataRow="1" firstDataCol="1"/>
  <pivotFields count="26">
    <pivotField showAll="0"/>
    <pivotField axis="axisRow" dataField="1" showAll="0">
      <items count="4">
        <item x="0"/>
        <item x="2"/>
        <item x="1"/>
        <item t="default"/>
      </items>
    </pivotField>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numFmtId="14"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Items count="1">
    <i/>
  </colItems>
  <dataFields count="1">
    <dataField name="Cuenta de Servicio de Entrada" fld="1" subtotal="count" baseField="0" baseItem="0"/>
  </dataFields>
  <formats count="28">
    <format dxfId="221">
      <pivotArea type="all" dataOnly="0" outline="0" fieldPosition="0"/>
    </format>
    <format dxfId="220">
      <pivotArea outline="0" collapsedLevelsAreSubtotals="1" fieldPosition="0"/>
    </format>
    <format dxfId="219">
      <pivotArea field="1" type="button" dataOnly="0" labelOnly="1" outline="0" axis="axisRow" fieldPosition="0"/>
    </format>
    <format dxfId="218">
      <pivotArea dataOnly="0" labelOnly="1" outline="0" axis="axisValues" fieldPosition="0"/>
    </format>
    <format dxfId="217">
      <pivotArea dataOnly="0" labelOnly="1" fieldPosition="0">
        <references count="1">
          <reference field="1" count="0"/>
        </references>
      </pivotArea>
    </format>
    <format dxfId="216">
      <pivotArea dataOnly="0" labelOnly="1" grandRow="1" outline="0" fieldPosition="0"/>
    </format>
    <format dxfId="215">
      <pivotArea dataOnly="0" labelOnly="1" outline="0" axis="axisValues" fieldPosition="0"/>
    </format>
    <format dxfId="214">
      <pivotArea type="all" dataOnly="0" outline="0" fieldPosition="0"/>
    </format>
    <format dxfId="213">
      <pivotArea outline="0" collapsedLevelsAreSubtotals="1" fieldPosition="0"/>
    </format>
    <format dxfId="212">
      <pivotArea field="1" type="button" dataOnly="0" labelOnly="1" outline="0" axis="axisRow" fieldPosition="0"/>
    </format>
    <format dxfId="211">
      <pivotArea dataOnly="0" labelOnly="1" outline="0" axis="axisValues" fieldPosition="0"/>
    </format>
    <format dxfId="210">
      <pivotArea dataOnly="0" labelOnly="1" fieldPosition="0">
        <references count="1">
          <reference field="1" count="0"/>
        </references>
      </pivotArea>
    </format>
    <format dxfId="209">
      <pivotArea dataOnly="0" labelOnly="1" grandRow="1" outline="0" fieldPosition="0"/>
    </format>
    <format dxfId="208">
      <pivotArea dataOnly="0" labelOnly="1" outline="0" axis="axisValues" fieldPosition="0"/>
    </format>
    <format dxfId="207">
      <pivotArea type="all" dataOnly="0" outline="0" fieldPosition="0"/>
    </format>
    <format dxfId="206">
      <pivotArea outline="0" collapsedLevelsAreSubtotals="1" fieldPosition="0"/>
    </format>
    <format dxfId="205">
      <pivotArea field="1" type="button" dataOnly="0" labelOnly="1" outline="0" axis="axisRow" fieldPosition="0"/>
    </format>
    <format dxfId="204">
      <pivotArea dataOnly="0" labelOnly="1" outline="0" axis="axisValues" fieldPosition="0"/>
    </format>
    <format dxfId="203">
      <pivotArea dataOnly="0" labelOnly="1" fieldPosition="0">
        <references count="1">
          <reference field="1" count="0"/>
        </references>
      </pivotArea>
    </format>
    <format dxfId="202">
      <pivotArea dataOnly="0" labelOnly="1" grandRow="1" outline="0" fieldPosition="0"/>
    </format>
    <format dxfId="201">
      <pivotArea dataOnly="0" labelOnly="1" outline="0" axis="axisValues" fieldPosition="0"/>
    </format>
    <format dxfId="200">
      <pivotArea type="all" dataOnly="0" outline="0" fieldPosition="0"/>
    </format>
    <format dxfId="199">
      <pivotArea outline="0" collapsedLevelsAreSubtotals="1" fieldPosition="0"/>
    </format>
    <format dxfId="198">
      <pivotArea field="1" type="button" dataOnly="0" labelOnly="1" outline="0" axis="axisRow" fieldPosition="0"/>
    </format>
    <format dxfId="197">
      <pivotArea dataOnly="0" labelOnly="1" outline="0" axis="axisValues" fieldPosition="0"/>
    </format>
    <format dxfId="196">
      <pivotArea dataOnly="0" labelOnly="1" fieldPosition="0">
        <references count="1">
          <reference field="1" count="0"/>
        </references>
      </pivotArea>
    </format>
    <format dxfId="195">
      <pivotArea dataOnly="0" labelOnly="1" grandRow="1" outline="0" fieldPosition="0"/>
    </format>
    <format dxfId="194">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Dinámica10"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5">
  <location ref="A15:B20" firstHeaderRow="1" firstDataRow="1" firstDataCol="1"/>
  <pivotFields count="26">
    <pivotField showAll="0"/>
    <pivotField showAll="0"/>
    <pivotField showAll="0"/>
    <pivotField showAll="0"/>
    <pivotField showAll="0"/>
    <pivotField showAll="0"/>
    <pivotField showAll="0"/>
    <pivotField showAll="0"/>
    <pivotField showAll="0"/>
    <pivotField showAll="0"/>
    <pivotField axis="axisRow" dataField="1" showAll="0">
      <items count="5">
        <item x="0"/>
        <item x="2"/>
        <item x="1"/>
        <item x="3"/>
        <item t="default"/>
      </items>
    </pivotField>
    <pivotField showAll="0"/>
    <pivotField showAll="0"/>
    <pivotField numFmtId="165" showAll="0"/>
    <pivotField showAll="0"/>
    <pivotField showAll="0"/>
    <pivotField numFmtId="14" showAll="0"/>
    <pivotField showAll="0"/>
    <pivotField showAll="0"/>
    <pivotField showAll="0"/>
    <pivotField showAll="0"/>
    <pivotField showAll="0"/>
    <pivotField showAll="0"/>
    <pivotField showAll="0"/>
    <pivotField showAll="0"/>
    <pivotField showAll="0"/>
  </pivotFields>
  <rowFields count="1">
    <field x="10"/>
  </rowFields>
  <rowItems count="5">
    <i>
      <x/>
    </i>
    <i>
      <x v="1"/>
    </i>
    <i>
      <x v="2"/>
    </i>
    <i>
      <x v="3"/>
    </i>
    <i t="grand">
      <x/>
    </i>
  </rowItems>
  <colItems count="1">
    <i/>
  </colItems>
  <dataFields count="1">
    <dataField name="Cuenta de Tipo de petición" fld="10" subtotal="count" baseField="0" baseItem="0"/>
  </dataFields>
  <formats count="28">
    <format dxfId="249">
      <pivotArea type="all" dataOnly="0" outline="0" fieldPosition="0"/>
    </format>
    <format dxfId="248">
      <pivotArea outline="0" collapsedLevelsAreSubtotals="1" fieldPosition="0"/>
    </format>
    <format dxfId="247">
      <pivotArea field="10" type="button" dataOnly="0" labelOnly="1" outline="0" axis="axisRow" fieldPosition="0"/>
    </format>
    <format dxfId="246">
      <pivotArea dataOnly="0" labelOnly="1" outline="0" axis="axisValues" fieldPosition="0"/>
    </format>
    <format dxfId="245">
      <pivotArea dataOnly="0" labelOnly="1" fieldPosition="0">
        <references count="1">
          <reference field="10" count="0"/>
        </references>
      </pivotArea>
    </format>
    <format dxfId="244">
      <pivotArea dataOnly="0" labelOnly="1" grandRow="1" outline="0" fieldPosition="0"/>
    </format>
    <format dxfId="243">
      <pivotArea dataOnly="0" labelOnly="1" outline="0" axis="axisValues" fieldPosition="0"/>
    </format>
    <format dxfId="242">
      <pivotArea type="all" dataOnly="0" outline="0" fieldPosition="0"/>
    </format>
    <format dxfId="241">
      <pivotArea outline="0" collapsedLevelsAreSubtotals="1" fieldPosition="0"/>
    </format>
    <format dxfId="240">
      <pivotArea field="10" type="button" dataOnly="0" labelOnly="1" outline="0" axis="axisRow" fieldPosition="0"/>
    </format>
    <format dxfId="239">
      <pivotArea dataOnly="0" labelOnly="1" outline="0" axis="axisValues" fieldPosition="0"/>
    </format>
    <format dxfId="238">
      <pivotArea dataOnly="0" labelOnly="1" fieldPosition="0">
        <references count="1">
          <reference field="10" count="0"/>
        </references>
      </pivotArea>
    </format>
    <format dxfId="237">
      <pivotArea dataOnly="0" labelOnly="1" grandRow="1" outline="0" fieldPosition="0"/>
    </format>
    <format dxfId="236">
      <pivotArea dataOnly="0" labelOnly="1" outline="0" axis="axisValues" fieldPosition="0"/>
    </format>
    <format dxfId="235">
      <pivotArea type="all" dataOnly="0" outline="0" fieldPosition="0"/>
    </format>
    <format dxfId="234">
      <pivotArea outline="0" collapsedLevelsAreSubtotals="1" fieldPosition="0"/>
    </format>
    <format dxfId="233">
      <pivotArea field="10" type="button" dataOnly="0" labelOnly="1" outline="0" axis="axisRow" fieldPosition="0"/>
    </format>
    <format dxfId="232">
      <pivotArea dataOnly="0" labelOnly="1" outline="0" axis="axisValues" fieldPosition="0"/>
    </format>
    <format dxfId="231">
      <pivotArea dataOnly="0" labelOnly="1" fieldPosition="0">
        <references count="1">
          <reference field="10" count="0"/>
        </references>
      </pivotArea>
    </format>
    <format dxfId="230">
      <pivotArea dataOnly="0" labelOnly="1" grandRow="1" outline="0" fieldPosition="0"/>
    </format>
    <format dxfId="229">
      <pivotArea dataOnly="0" labelOnly="1" outline="0" axis="axisValues" fieldPosition="0"/>
    </format>
    <format dxfId="228">
      <pivotArea type="all" dataOnly="0" outline="0" fieldPosition="0"/>
    </format>
    <format dxfId="227">
      <pivotArea outline="0" collapsedLevelsAreSubtotals="1" fieldPosition="0"/>
    </format>
    <format dxfId="226">
      <pivotArea field="10" type="button" dataOnly="0" labelOnly="1" outline="0" axis="axisRow" fieldPosition="0"/>
    </format>
    <format dxfId="225">
      <pivotArea dataOnly="0" labelOnly="1" outline="0" axis="axisValues" fieldPosition="0"/>
    </format>
    <format dxfId="224">
      <pivotArea dataOnly="0" labelOnly="1" fieldPosition="0">
        <references count="1">
          <reference field="10" count="0"/>
        </references>
      </pivotArea>
    </format>
    <format dxfId="223">
      <pivotArea dataOnly="0" labelOnly="1" grandRow="1" outline="0" fieldPosition="0"/>
    </format>
    <format dxfId="222">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10" Type="http://schemas.openxmlformats.org/officeDocument/2006/relationships/drawing" Target="../drawings/drawing2.xml"/><Relationship Id="rId4" Type="http://schemas.openxmlformats.org/officeDocument/2006/relationships/pivotTable" Target="../pivotTables/pivotTable4.xm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1"/>
  <sheetViews>
    <sheetView topLeftCell="F1" workbookViewId="0">
      <selection activeCell="G3" sqref="G3:G861"/>
    </sheetView>
  </sheetViews>
  <sheetFormatPr baseColWidth="10" defaultRowHeight="15"/>
  <cols>
    <col min="1" max="1" width="9.5703125" style="10" customWidth="1"/>
    <col min="2" max="2" width="31" style="10" customWidth="1"/>
    <col min="3" max="3" width="24.28515625" style="10" customWidth="1"/>
    <col min="4" max="4" width="25.7109375" style="10" customWidth="1"/>
    <col min="5" max="6" width="54" style="10" customWidth="1"/>
    <col min="7" max="7" width="51.28515625" style="10" customWidth="1"/>
    <col min="8" max="8" width="23" style="10" customWidth="1"/>
    <col min="9" max="10" width="12.140625" style="10" customWidth="1"/>
    <col min="11" max="11" width="52.7109375" style="10" customWidth="1"/>
  </cols>
  <sheetData>
    <row r="1" spans="1:11">
      <c r="A1" s="78" t="s">
        <v>0</v>
      </c>
      <c r="B1" s="78"/>
      <c r="C1" s="78"/>
      <c r="D1" s="78"/>
      <c r="E1" s="78"/>
      <c r="F1" s="78"/>
      <c r="G1" s="78"/>
      <c r="H1" s="78"/>
      <c r="I1" s="78"/>
      <c r="J1" s="78"/>
      <c r="K1" s="78"/>
    </row>
    <row r="2" spans="1:11">
      <c r="A2" s="8" t="s">
        <v>1</v>
      </c>
      <c r="B2" s="8" t="s">
        <v>2</v>
      </c>
      <c r="C2" s="8" t="s">
        <v>3</v>
      </c>
      <c r="D2" s="8" t="s">
        <v>4</v>
      </c>
      <c r="E2" s="8" t="s">
        <v>5</v>
      </c>
      <c r="F2" s="8" t="s">
        <v>6</v>
      </c>
      <c r="G2" s="8" t="s">
        <v>7</v>
      </c>
      <c r="H2" s="8" t="s">
        <v>8</v>
      </c>
      <c r="I2" s="8" t="s">
        <v>9</v>
      </c>
      <c r="J2" s="8" t="s">
        <v>10</v>
      </c>
      <c r="K2" s="8" t="s">
        <v>11</v>
      </c>
    </row>
    <row r="3" spans="1:11">
      <c r="A3" s="9"/>
      <c r="B3" s="11" t="s">
        <v>208</v>
      </c>
      <c r="C3" s="11" t="s">
        <v>209</v>
      </c>
      <c r="D3" s="11" t="s">
        <v>1068</v>
      </c>
      <c r="E3" s="11" t="s">
        <v>145</v>
      </c>
      <c r="F3" s="11" t="s">
        <v>2387</v>
      </c>
      <c r="G3" s="11" t="s">
        <v>3044</v>
      </c>
      <c r="H3" s="9"/>
      <c r="I3" s="9"/>
      <c r="J3" s="9"/>
      <c r="K3" s="9"/>
    </row>
    <row r="4" spans="1:11">
      <c r="A4" s="9"/>
      <c r="B4" s="11" t="s">
        <v>12</v>
      </c>
      <c r="C4" s="11" t="s">
        <v>210</v>
      </c>
      <c r="D4" s="11" t="s">
        <v>1069</v>
      </c>
      <c r="E4" s="11" t="s">
        <v>80</v>
      </c>
      <c r="F4" s="11" t="s">
        <v>2388</v>
      </c>
      <c r="G4" s="11" t="s">
        <v>13</v>
      </c>
      <c r="H4" s="9"/>
      <c r="I4" s="9"/>
      <c r="J4" s="9"/>
      <c r="K4" s="9"/>
    </row>
    <row r="5" spans="1:11">
      <c r="A5" s="9"/>
      <c r="B5" s="11" t="s">
        <v>12</v>
      </c>
      <c r="C5" s="11" t="s">
        <v>211</v>
      </c>
      <c r="D5" s="11" t="s">
        <v>1070</v>
      </c>
      <c r="E5" s="11" t="s">
        <v>1922</v>
      </c>
      <c r="F5" s="11" t="s">
        <v>2389</v>
      </c>
      <c r="G5" s="11" t="s">
        <v>13</v>
      </c>
      <c r="H5" s="9"/>
      <c r="I5" s="9"/>
      <c r="J5" s="9"/>
      <c r="K5" s="9"/>
    </row>
    <row r="6" spans="1:11">
      <c r="A6" s="9"/>
      <c r="B6" s="11" t="s">
        <v>14</v>
      </c>
      <c r="C6" s="11" t="s">
        <v>212</v>
      </c>
      <c r="D6" s="11" t="s">
        <v>1071</v>
      </c>
      <c r="E6" s="11" t="s">
        <v>1923</v>
      </c>
      <c r="F6" s="11" t="s">
        <v>2390</v>
      </c>
      <c r="G6" s="11" t="s">
        <v>15</v>
      </c>
      <c r="H6" s="9"/>
      <c r="I6" s="9"/>
      <c r="J6" s="9"/>
      <c r="K6" s="9"/>
    </row>
    <row r="7" spans="1:11">
      <c r="A7" s="9"/>
      <c r="B7" s="11" t="s">
        <v>12</v>
      </c>
      <c r="C7" s="11" t="s">
        <v>213</v>
      </c>
      <c r="D7" s="11" t="s">
        <v>1072</v>
      </c>
      <c r="E7" s="11" t="s">
        <v>67</v>
      </c>
      <c r="F7" s="11" t="s">
        <v>2391</v>
      </c>
      <c r="G7" s="11" t="s">
        <v>13</v>
      </c>
      <c r="H7" s="9"/>
      <c r="I7" s="9"/>
      <c r="J7" s="9"/>
      <c r="K7" s="9"/>
    </row>
    <row r="8" spans="1:11">
      <c r="A8" s="9"/>
      <c r="B8" s="11" t="s">
        <v>12</v>
      </c>
      <c r="C8" s="11" t="s">
        <v>214</v>
      </c>
      <c r="D8" s="11" t="s">
        <v>1073</v>
      </c>
      <c r="E8" s="11" t="s">
        <v>1924</v>
      </c>
      <c r="F8" s="11" t="s">
        <v>2392</v>
      </c>
      <c r="G8" s="11" t="s">
        <v>13</v>
      </c>
      <c r="H8" s="9"/>
      <c r="I8" s="9"/>
      <c r="J8" s="9"/>
      <c r="K8" s="9"/>
    </row>
    <row r="9" spans="1:11">
      <c r="A9" s="9"/>
      <c r="B9" s="11" t="s">
        <v>12</v>
      </c>
      <c r="C9" s="11" t="s">
        <v>215</v>
      </c>
      <c r="D9" s="11" t="s">
        <v>1074</v>
      </c>
      <c r="E9" s="11" t="s">
        <v>140</v>
      </c>
      <c r="F9" s="11" t="s">
        <v>2393</v>
      </c>
      <c r="G9" s="11" t="s">
        <v>13</v>
      </c>
      <c r="H9" s="9"/>
      <c r="I9" s="9"/>
      <c r="J9" s="9"/>
      <c r="K9" s="9"/>
    </row>
    <row r="10" spans="1:11">
      <c r="A10" s="9"/>
      <c r="B10" s="11" t="s">
        <v>12</v>
      </c>
      <c r="C10" s="11" t="s">
        <v>216</v>
      </c>
      <c r="D10" s="11" t="s">
        <v>1075</v>
      </c>
      <c r="E10" s="11" t="s">
        <v>136</v>
      </c>
      <c r="F10" s="11" t="s">
        <v>2394</v>
      </c>
      <c r="G10" s="11" t="s">
        <v>13</v>
      </c>
      <c r="H10" s="9"/>
      <c r="I10" s="9"/>
      <c r="J10" s="9"/>
      <c r="K10" s="9"/>
    </row>
    <row r="11" spans="1:11">
      <c r="A11" s="9"/>
      <c r="B11" s="11" t="s">
        <v>12</v>
      </c>
      <c r="C11" s="11" t="s">
        <v>217</v>
      </c>
      <c r="D11" s="11" t="s">
        <v>1076</v>
      </c>
      <c r="E11" s="11" t="s">
        <v>1925</v>
      </c>
      <c r="F11" s="11" t="s">
        <v>2395</v>
      </c>
      <c r="G11" s="11" t="s">
        <v>13</v>
      </c>
      <c r="H11" s="9"/>
      <c r="I11" s="9"/>
      <c r="J11" s="9"/>
      <c r="K11" s="9"/>
    </row>
    <row r="12" spans="1:11">
      <c r="A12" s="9"/>
      <c r="B12" s="11" t="s">
        <v>12</v>
      </c>
      <c r="C12" s="11" t="s">
        <v>218</v>
      </c>
      <c r="D12" s="11" t="s">
        <v>1077</v>
      </c>
      <c r="E12" s="11" t="s">
        <v>139</v>
      </c>
      <c r="F12" s="11" t="s">
        <v>2396</v>
      </c>
      <c r="G12" s="11" t="s">
        <v>13</v>
      </c>
      <c r="H12" s="9"/>
      <c r="I12" s="9"/>
      <c r="J12" s="9"/>
      <c r="K12" s="9"/>
    </row>
    <row r="13" spans="1:11">
      <c r="A13" s="9"/>
      <c r="B13" s="11" t="s">
        <v>12</v>
      </c>
      <c r="C13" s="11" t="s">
        <v>219</v>
      </c>
      <c r="D13" s="11" t="s">
        <v>1078</v>
      </c>
      <c r="E13" s="11" t="s">
        <v>1926</v>
      </c>
      <c r="F13" s="11" t="s">
        <v>2397</v>
      </c>
      <c r="G13" s="11" t="s">
        <v>13</v>
      </c>
      <c r="H13" s="9"/>
      <c r="I13" s="9"/>
      <c r="J13" s="9"/>
      <c r="K13" s="9"/>
    </row>
    <row r="14" spans="1:11">
      <c r="A14" s="9"/>
      <c r="B14" s="11" t="s">
        <v>12</v>
      </c>
      <c r="C14" s="11" t="s">
        <v>220</v>
      </c>
      <c r="D14" s="11" t="s">
        <v>1079</v>
      </c>
      <c r="E14" s="11" t="s">
        <v>1927</v>
      </c>
      <c r="F14" s="11" t="s">
        <v>2398</v>
      </c>
      <c r="G14" s="11" t="s">
        <v>13</v>
      </c>
      <c r="H14" s="9"/>
      <c r="I14" s="9"/>
      <c r="J14" s="9"/>
      <c r="K14" s="9"/>
    </row>
    <row r="15" spans="1:11">
      <c r="A15" s="9"/>
      <c r="B15" s="11" t="s">
        <v>14</v>
      </c>
      <c r="C15" s="11" t="s">
        <v>221</v>
      </c>
      <c r="D15" s="11" t="s">
        <v>1080</v>
      </c>
      <c r="E15" s="11" t="s">
        <v>79</v>
      </c>
      <c r="F15" s="11" t="s">
        <v>2399</v>
      </c>
      <c r="G15" s="11" t="s">
        <v>15</v>
      </c>
      <c r="H15" s="9"/>
      <c r="I15" s="9"/>
      <c r="J15" s="9"/>
      <c r="K15" s="9"/>
    </row>
    <row r="16" spans="1:11">
      <c r="A16" s="9"/>
      <c r="B16" s="11" t="s">
        <v>12</v>
      </c>
      <c r="C16" s="11" t="s">
        <v>222</v>
      </c>
      <c r="D16" s="11" t="s">
        <v>1081</v>
      </c>
      <c r="E16" s="11" t="s">
        <v>1928</v>
      </c>
      <c r="F16" s="11" t="s">
        <v>2400</v>
      </c>
      <c r="G16" s="11" t="s">
        <v>13</v>
      </c>
      <c r="H16" s="9"/>
      <c r="I16" s="9"/>
      <c r="J16" s="9"/>
      <c r="K16" s="9"/>
    </row>
    <row r="17" spans="1:11">
      <c r="A17" s="9"/>
      <c r="B17" s="11" t="s">
        <v>12</v>
      </c>
      <c r="C17" s="11" t="s">
        <v>223</v>
      </c>
      <c r="D17" s="11" t="s">
        <v>1082</v>
      </c>
      <c r="E17" s="11" t="s">
        <v>1929</v>
      </c>
      <c r="F17" s="11" t="s">
        <v>2401</v>
      </c>
      <c r="G17" s="11" t="s">
        <v>13</v>
      </c>
      <c r="H17" s="9"/>
      <c r="I17" s="9"/>
      <c r="J17" s="9"/>
      <c r="K17" s="9"/>
    </row>
    <row r="18" spans="1:11">
      <c r="A18" s="9"/>
      <c r="B18" s="11" t="s">
        <v>12</v>
      </c>
      <c r="C18" s="11" t="s">
        <v>224</v>
      </c>
      <c r="D18" s="11" t="s">
        <v>1083</v>
      </c>
      <c r="E18" s="11" t="s">
        <v>1930</v>
      </c>
      <c r="F18" s="11" t="s">
        <v>2402</v>
      </c>
      <c r="G18" s="11" t="s">
        <v>93</v>
      </c>
      <c r="H18" s="9"/>
      <c r="I18" s="9"/>
      <c r="J18" s="9"/>
      <c r="K18" s="9"/>
    </row>
    <row r="19" spans="1:11">
      <c r="A19" s="9"/>
      <c r="B19" s="11" t="s">
        <v>12</v>
      </c>
      <c r="C19" s="11" t="s">
        <v>225</v>
      </c>
      <c r="D19" s="11" t="s">
        <v>1084</v>
      </c>
      <c r="E19" s="11" t="s">
        <v>1931</v>
      </c>
      <c r="F19" s="11" t="s">
        <v>2403</v>
      </c>
      <c r="G19" s="11" t="s">
        <v>13</v>
      </c>
      <c r="H19" s="9"/>
      <c r="I19" s="9"/>
      <c r="J19" s="9"/>
      <c r="K19" s="9"/>
    </row>
    <row r="20" spans="1:11">
      <c r="A20" s="9"/>
      <c r="B20" s="11" t="s">
        <v>12</v>
      </c>
      <c r="C20" s="11" t="s">
        <v>226</v>
      </c>
      <c r="D20" s="11" t="s">
        <v>1085</v>
      </c>
      <c r="E20" s="11" t="s">
        <v>1932</v>
      </c>
      <c r="F20" s="11" t="s">
        <v>2404</v>
      </c>
      <c r="G20" s="11" t="s">
        <v>13</v>
      </c>
      <c r="H20" s="9"/>
      <c r="I20" s="9"/>
      <c r="J20" s="9"/>
      <c r="K20" s="9"/>
    </row>
    <row r="21" spans="1:11">
      <c r="A21" s="9"/>
      <c r="B21" s="11" t="s">
        <v>14</v>
      </c>
      <c r="C21" s="11" t="s">
        <v>227</v>
      </c>
      <c r="D21" s="11" t="s">
        <v>1086</v>
      </c>
      <c r="E21" s="11" t="s">
        <v>1933</v>
      </c>
      <c r="F21" s="11" t="s">
        <v>2405</v>
      </c>
      <c r="G21" s="11" t="s">
        <v>94</v>
      </c>
      <c r="H21" s="9"/>
      <c r="I21" s="9"/>
      <c r="J21" s="9"/>
      <c r="K21" s="9"/>
    </row>
    <row r="22" spans="1:11">
      <c r="A22" s="9"/>
      <c r="B22" s="11" t="s">
        <v>12</v>
      </c>
      <c r="C22" s="11" t="s">
        <v>228</v>
      </c>
      <c r="D22" s="11" t="s">
        <v>1087</v>
      </c>
      <c r="E22" s="11" t="s">
        <v>1934</v>
      </c>
      <c r="F22" s="11" t="s">
        <v>2406</v>
      </c>
      <c r="G22" s="11" t="s">
        <v>13</v>
      </c>
      <c r="H22" s="9"/>
      <c r="I22" s="9"/>
      <c r="J22" s="9"/>
      <c r="K22" s="9"/>
    </row>
    <row r="23" spans="1:11">
      <c r="A23" s="9"/>
      <c r="B23" s="11" t="s">
        <v>12</v>
      </c>
      <c r="C23" s="11" t="s">
        <v>229</v>
      </c>
      <c r="D23" s="11" t="s">
        <v>1088</v>
      </c>
      <c r="E23" s="11" t="s">
        <v>1935</v>
      </c>
      <c r="F23" s="11" t="s">
        <v>2407</v>
      </c>
      <c r="G23" s="11" t="s">
        <v>13</v>
      </c>
      <c r="H23" s="9"/>
      <c r="I23" s="9"/>
      <c r="J23" s="9"/>
      <c r="K23" s="9"/>
    </row>
    <row r="24" spans="1:11">
      <c r="A24" s="9"/>
      <c r="B24" s="11" t="s">
        <v>12</v>
      </c>
      <c r="C24" s="11" t="s">
        <v>230</v>
      </c>
      <c r="D24" s="11" t="s">
        <v>1089</v>
      </c>
      <c r="E24" s="11" t="s">
        <v>1936</v>
      </c>
      <c r="F24" s="11" t="s">
        <v>2408</v>
      </c>
      <c r="G24" s="11" t="s">
        <v>26</v>
      </c>
      <c r="H24" s="9"/>
      <c r="I24" s="9"/>
      <c r="J24" s="9"/>
      <c r="K24" s="9"/>
    </row>
    <row r="25" spans="1:11">
      <c r="A25" s="9"/>
      <c r="B25" s="11" t="s">
        <v>12</v>
      </c>
      <c r="C25" s="11" t="s">
        <v>231</v>
      </c>
      <c r="D25" s="11" t="s">
        <v>1090</v>
      </c>
      <c r="E25" s="11" t="s">
        <v>1937</v>
      </c>
      <c r="F25" s="11" t="s">
        <v>2409</v>
      </c>
      <c r="G25" s="11" t="s">
        <v>13</v>
      </c>
      <c r="H25" s="9"/>
      <c r="I25" s="9"/>
      <c r="J25" s="9"/>
      <c r="K25" s="9"/>
    </row>
    <row r="26" spans="1:11">
      <c r="A26" s="9"/>
      <c r="B26" s="11" t="s">
        <v>12</v>
      </c>
      <c r="C26" s="11" t="s">
        <v>232</v>
      </c>
      <c r="D26" s="11" t="s">
        <v>1091</v>
      </c>
      <c r="E26" s="11" t="s">
        <v>1938</v>
      </c>
      <c r="F26" s="11" t="s">
        <v>2410</v>
      </c>
      <c r="G26" s="11" t="s">
        <v>13</v>
      </c>
      <c r="H26" s="9"/>
      <c r="I26" s="9"/>
      <c r="J26" s="9"/>
      <c r="K26" s="9"/>
    </row>
    <row r="27" spans="1:11">
      <c r="A27" s="9"/>
      <c r="B27" s="11" t="s">
        <v>12</v>
      </c>
      <c r="C27" s="11" t="s">
        <v>233</v>
      </c>
      <c r="D27" s="11" t="s">
        <v>1092</v>
      </c>
      <c r="E27" s="11" t="s">
        <v>1939</v>
      </c>
      <c r="F27" s="11" t="s">
        <v>2409</v>
      </c>
      <c r="G27" s="11" t="s">
        <v>13</v>
      </c>
      <c r="H27" s="9"/>
      <c r="I27" s="9"/>
      <c r="J27" s="9"/>
      <c r="K27" s="9"/>
    </row>
    <row r="28" spans="1:11">
      <c r="A28" s="9"/>
      <c r="B28" s="11" t="s">
        <v>12</v>
      </c>
      <c r="C28" s="11" t="s">
        <v>234</v>
      </c>
      <c r="D28" s="11" t="s">
        <v>1093</v>
      </c>
      <c r="E28" s="11" t="s">
        <v>1940</v>
      </c>
      <c r="F28" s="11" t="s">
        <v>2411</v>
      </c>
      <c r="G28" s="11" t="s">
        <v>13</v>
      </c>
      <c r="H28" s="9"/>
      <c r="I28" s="9"/>
      <c r="J28" s="9"/>
      <c r="K28" s="9"/>
    </row>
    <row r="29" spans="1:11">
      <c r="A29" s="9"/>
      <c r="B29" s="11" t="s">
        <v>12</v>
      </c>
      <c r="C29" s="11" t="s">
        <v>235</v>
      </c>
      <c r="D29" s="11" t="s">
        <v>1094</v>
      </c>
      <c r="E29" s="11" t="s">
        <v>1941</v>
      </c>
      <c r="F29" s="11" t="s">
        <v>2412</v>
      </c>
      <c r="G29" s="11" t="s">
        <v>13</v>
      </c>
      <c r="H29" s="9"/>
      <c r="I29" s="9"/>
      <c r="J29" s="9"/>
      <c r="K29" s="9"/>
    </row>
    <row r="30" spans="1:11">
      <c r="A30" s="9"/>
      <c r="B30" s="11" t="s">
        <v>12</v>
      </c>
      <c r="C30" s="11" t="s">
        <v>236</v>
      </c>
      <c r="D30" s="11" t="s">
        <v>1095</v>
      </c>
      <c r="E30" s="11" t="s">
        <v>48</v>
      </c>
      <c r="F30" s="11" t="s">
        <v>2413</v>
      </c>
      <c r="G30" s="11" t="s">
        <v>13</v>
      </c>
      <c r="H30" s="9"/>
      <c r="I30" s="9"/>
      <c r="J30" s="9"/>
      <c r="K30" s="9"/>
    </row>
    <row r="31" spans="1:11">
      <c r="A31" s="9"/>
      <c r="B31" s="11" t="s">
        <v>12</v>
      </c>
      <c r="C31" s="11" t="s">
        <v>237</v>
      </c>
      <c r="D31" s="11" t="s">
        <v>1095</v>
      </c>
      <c r="E31" s="11" t="s">
        <v>83</v>
      </c>
      <c r="F31" s="11" t="s">
        <v>2413</v>
      </c>
      <c r="G31" s="11" t="s">
        <v>13</v>
      </c>
      <c r="H31" s="9"/>
      <c r="I31" s="9"/>
      <c r="J31" s="9"/>
      <c r="K31" s="9"/>
    </row>
    <row r="32" spans="1:11">
      <c r="A32" s="9"/>
      <c r="B32" s="11" t="s">
        <v>12</v>
      </c>
      <c r="C32" s="11" t="s">
        <v>238</v>
      </c>
      <c r="D32" s="11" t="s">
        <v>1096</v>
      </c>
      <c r="E32" s="11" t="s">
        <v>1942</v>
      </c>
      <c r="F32" s="11" t="s">
        <v>2414</v>
      </c>
      <c r="G32" s="11" t="s">
        <v>13</v>
      </c>
      <c r="H32" s="9"/>
      <c r="I32" s="9"/>
      <c r="J32" s="9"/>
      <c r="K32" s="9"/>
    </row>
    <row r="33" spans="1:11">
      <c r="A33" s="9"/>
      <c r="B33" s="11" t="s">
        <v>12</v>
      </c>
      <c r="C33" s="11" t="s">
        <v>239</v>
      </c>
      <c r="D33" s="11" t="s">
        <v>1097</v>
      </c>
      <c r="E33" s="11" t="s">
        <v>1943</v>
      </c>
      <c r="F33" s="11" t="s">
        <v>2415</v>
      </c>
      <c r="G33" s="11" t="s">
        <v>13</v>
      </c>
      <c r="H33" s="9"/>
      <c r="I33" s="9"/>
      <c r="J33" s="9"/>
      <c r="K33" s="9"/>
    </row>
    <row r="34" spans="1:11">
      <c r="A34" s="9"/>
      <c r="B34" s="11" t="s">
        <v>12</v>
      </c>
      <c r="C34" s="11" t="s">
        <v>240</v>
      </c>
      <c r="D34" s="11" t="s">
        <v>1098</v>
      </c>
      <c r="E34" s="11" t="s">
        <v>1944</v>
      </c>
      <c r="F34" s="11" t="s">
        <v>2416</v>
      </c>
      <c r="G34" s="11" t="s">
        <v>13</v>
      </c>
      <c r="H34" s="9"/>
      <c r="I34" s="9"/>
      <c r="J34" s="9"/>
      <c r="K34" s="9"/>
    </row>
    <row r="35" spans="1:11">
      <c r="A35" s="9"/>
      <c r="B35" s="11" t="s">
        <v>12</v>
      </c>
      <c r="C35" s="11" t="s">
        <v>241</v>
      </c>
      <c r="D35" s="11" t="s">
        <v>1099</v>
      </c>
      <c r="E35" s="11" t="s">
        <v>1945</v>
      </c>
      <c r="F35" s="11" t="s">
        <v>2417</v>
      </c>
      <c r="G35" s="11" t="s">
        <v>3045</v>
      </c>
      <c r="H35" s="9"/>
      <c r="I35" s="9"/>
      <c r="J35" s="9"/>
      <c r="K35" s="9"/>
    </row>
    <row r="36" spans="1:11">
      <c r="A36" s="9"/>
      <c r="B36" s="11" t="s">
        <v>12</v>
      </c>
      <c r="C36" s="11" t="s">
        <v>242</v>
      </c>
      <c r="D36" s="11" t="s">
        <v>1100</v>
      </c>
      <c r="E36" s="11" t="s">
        <v>1946</v>
      </c>
      <c r="F36" s="11" t="s">
        <v>142</v>
      </c>
      <c r="G36" s="11" t="s">
        <v>13</v>
      </c>
      <c r="H36" s="9"/>
      <c r="I36" s="9"/>
      <c r="J36" s="9"/>
      <c r="K36" s="9"/>
    </row>
    <row r="37" spans="1:11">
      <c r="A37" s="9"/>
      <c r="B37" s="11" t="s">
        <v>12</v>
      </c>
      <c r="C37" s="11" t="s">
        <v>243</v>
      </c>
      <c r="D37" s="11" t="s">
        <v>1101</v>
      </c>
      <c r="E37" s="11" t="s">
        <v>31</v>
      </c>
      <c r="F37" s="11" t="s">
        <v>2418</v>
      </c>
      <c r="G37" s="11" t="s">
        <v>13</v>
      </c>
      <c r="H37" s="9"/>
      <c r="I37" s="9"/>
      <c r="J37" s="9"/>
      <c r="K37" s="9"/>
    </row>
    <row r="38" spans="1:11">
      <c r="A38" s="9"/>
      <c r="B38" s="11" t="s">
        <v>12</v>
      </c>
      <c r="C38" s="11" t="s">
        <v>244</v>
      </c>
      <c r="D38" s="11" t="s">
        <v>1102</v>
      </c>
      <c r="E38" s="11" t="s">
        <v>1947</v>
      </c>
      <c r="F38" s="11" t="s">
        <v>2419</v>
      </c>
      <c r="G38" s="11" t="s">
        <v>13</v>
      </c>
      <c r="H38" s="9"/>
      <c r="I38" s="9"/>
      <c r="J38" s="9"/>
      <c r="K38" s="9"/>
    </row>
    <row r="39" spans="1:11">
      <c r="A39" s="9"/>
      <c r="B39" s="11" t="s">
        <v>12</v>
      </c>
      <c r="C39" s="11" t="s">
        <v>245</v>
      </c>
      <c r="D39" s="11" t="s">
        <v>1103</v>
      </c>
      <c r="E39" s="11" t="s">
        <v>41</v>
      </c>
      <c r="F39" s="11" t="s">
        <v>2420</v>
      </c>
      <c r="G39" s="11" t="s">
        <v>93</v>
      </c>
      <c r="H39" s="9"/>
      <c r="I39" s="9"/>
      <c r="J39" s="9"/>
      <c r="K39" s="9"/>
    </row>
    <row r="40" spans="1:11">
      <c r="A40" s="9"/>
      <c r="B40" s="11" t="s">
        <v>12</v>
      </c>
      <c r="C40" s="11" t="s">
        <v>246</v>
      </c>
      <c r="D40" s="11" t="s">
        <v>1104</v>
      </c>
      <c r="E40" s="11" t="s">
        <v>41</v>
      </c>
      <c r="F40" s="11" t="s">
        <v>2421</v>
      </c>
      <c r="G40" s="11" t="s">
        <v>93</v>
      </c>
      <c r="H40" s="9"/>
      <c r="I40" s="9"/>
      <c r="J40" s="9"/>
      <c r="K40" s="9"/>
    </row>
    <row r="41" spans="1:11">
      <c r="A41" s="9"/>
      <c r="B41" s="11" t="s">
        <v>12</v>
      </c>
      <c r="C41" s="11" t="s">
        <v>247</v>
      </c>
      <c r="D41" s="11" t="s">
        <v>1105</v>
      </c>
      <c r="E41" s="11" t="s">
        <v>50</v>
      </c>
      <c r="F41" s="11" t="s">
        <v>2422</v>
      </c>
      <c r="G41" s="11" t="s">
        <v>13</v>
      </c>
      <c r="H41" s="9"/>
      <c r="I41" s="9"/>
      <c r="J41" s="9"/>
      <c r="K41" s="9"/>
    </row>
    <row r="42" spans="1:11">
      <c r="A42" s="9"/>
      <c r="B42" s="11" t="s">
        <v>12</v>
      </c>
      <c r="C42" s="11" t="s">
        <v>248</v>
      </c>
      <c r="D42" s="11" t="s">
        <v>1106</v>
      </c>
      <c r="E42" s="11" t="s">
        <v>81</v>
      </c>
      <c r="F42" s="11" t="s">
        <v>2423</v>
      </c>
      <c r="G42" s="11" t="s">
        <v>13</v>
      </c>
      <c r="H42" s="9"/>
      <c r="I42" s="9"/>
      <c r="J42" s="9"/>
      <c r="K42" s="9"/>
    </row>
    <row r="43" spans="1:11">
      <c r="A43" s="9"/>
      <c r="B43" s="11" t="s">
        <v>12</v>
      </c>
      <c r="C43" s="11" t="s">
        <v>249</v>
      </c>
      <c r="D43" s="11" t="s">
        <v>1107</v>
      </c>
      <c r="E43" s="11" t="s">
        <v>1948</v>
      </c>
      <c r="F43" s="11" t="s">
        <v>2424</v>
      </c>
      <c r="G43" s="11" t="s">
        <v>13</v>
      </c>
      <c r="H43" s="9"/>
      <c r="I43" s="9"/>
      <c r="J43" s="9"/>
      <c r="K43" s="9"/>
    </row>
    <row r="44" spans="1:11">
      <c r="A44" s="9"/>
      <c r="B44" s="11" t="s">
        <v>12</v>
      </c>
      <c r="C44" s="11" t="s">
        <v>250</v>
      </c>
      <c r="D44" s="11" t="s">
        <v>1108</v>
      </c>
      <c r="E44" s="11" t="s">
        <v>121</v>
      </c>
      <c r="F44" s="11" t="s">
        <v>2425</v>
      </c>
      <c r="G44" s="11" t="s">
        <v>13</v>
      </c>
      <c r="H44" s="9"/>
      <c r="I44" s="9"/>
      <c r="J44" s="9"/>
      <c r="K44" s="9"/>
    </row>
    <row r="45" spans="1:11">
      <c r="A45" s="9"/>
      <c r="B45" s="11" t="s">
        <v>12</v>
      </c>
      <c r="C45" s="11" t="s">
        <v>251</v>
      </c>
      <c r="D45" s="11" t="s">
        <v>1109</v>
      </c>
      <c r="E45" s="11" t="s">
        <v>50</v>
      </c>
      <c r="F45" s="11" t="s">
        <v>103</v>
      </c>
      <c r="G45" s="11" t="s">
        <v>13</v>
      </c>
      <c r="H45" s="9"/>
      <c r="I45" s="9"/>
      <c r="J45" s="9"/>
      <c r="K45" s="9"/>
    </row>
    <row r="46" spans="1:11">
      <c r="A46" s="9"/>
      <c r="B46" s="11" t="s">
        <v>12</v>
      </c>
      <c r="C46" s="11" t="s">
        <v>252</v>
      </c>
      <c r="D46" s="11" t="s">
        <v>1110</v>
      </c>
      <c r="E46" s="11" t="s">
        <v>49</v>
      </c>
      <c r="F46" s="11" t="s">
        <v>2426</v>
      </c>
      <c r="G46" s="11" t="s">
        <v>26</v>
      </c>
      <c r="H46" s="9"/>
      <c r="I46" s="9"/>
      <c r="J46" s="9"/>
      <c r="K46" s="9"/>
    </row>
    <row r="47" spans="1:11">
      <c r="A47" s="9"/>
      <c r="B47" s="11" t="s">
        <v>12</v>
      </c>
      <c r="C47" s="11" t="s">
        <v>253</v>
      </c>
      <c r="D47" s="11" t="s">
        <v>1111</v>
      </c>
      <c r="E47" s="11" t="s">
        <v>1949</v>
      </c>
      <c r="F47" s="11" t="s">
        <v>2427</v>
      </c>
      <c r="G47" s="11" t="s">
        <v>13</v>
      </c>
      <c r="H47" s="9"/>
      <c r="I47" s="9"/>
      <c r="J47" s="9"/>
      <c r="K47" s="9"/>
    </row>
    <row r="48" spans="1:11">
      <c r="A48" s="9"/>
      <c r="B48" s="11" t="s">
        <v>12</v>
      </c>
      <c r="C48" s="11" t="s">
        <v>254</v>
      </c>
      <c r="D48" s="11" t="s">
        <v>1112</v>
      </c>
      <c r="E48" s="11" t="s">
        <v>100</v>
      </c>
      <c r="F48" s="11" t="s">
        <v>2428</v>
      </c>
      <c r="G48" s="11" t="s">
        <v>13</v>
      </c>
      <c r="H48" s="9"/>
      <c r="I48" s="9"/>
      <c r="J48" s="9"/>
      <c r="K48" s="9"/>
    </row>
    <row r="49" spans="1:11">
      <c r="A49" s="9"/>
      <c r="B49" s="11" t="s">
        <v>12</v>
      </c>
      <c r="C49" s="11" t="s">
        <v>255</v>
      </c>
      <c r="D49" s="11" t="s">
        <v>1113</v>
      </c>
      <c r="E49" s="11" t="s">
        <v>1950</v>
      </c>
      <c r="F49" s="11" t="s">
        <v>2429</v>
      </c>
      <c r="G49" s="11" t="s">
        <v>13</v>
      </c>
      <c r="H49" s="9"/>
      <c r="I49" s="9"/>
      <c r="J49" s="9"/>
      <c r="K49" s="9"/>
    </row>
    <row r="50" spans="1:11">
      <c r="A50" s="9"/>
      <c r="B50" s="11" t="s">
        <v>12</v>
      </c>
      <c r="C50" s="11" t="s">
        <v>256</v>
      </c>
      <c r="D50" s="11" t="s">
        <v>1114</v>
      </c>
      <c r="E50" s="11" t="s">
        <v>112</v>
      </c>
      <c r="F50" s="11" t="s">
        <v>2430</v>
      </c>
      <c r="G50" s="11" t="s">
        <v>13</v>
      </c>
      <c r="H50" s="9"/>
      <c r="I50" s="9"/>
      <c r="J50" s="9"/>
      <c r="K50" s="9"/>
    </row>
    <row r="51" spans="1:11">
      <c r="A51" s="9"/>
      <c r="B51" s="11" t="s">
        <v>12</v>
      </c>
      <c r="C51" s="11" t="s">
        <v>257</v>
      </c>
      <c r="D51" s="11" t="s">
        <v>1115</v>
      </c>
      <c r="E51" s="11" t="s">
        <v>55</v>
      </c>
      <c r="F51" s="11" t="s">
        <v>2431</v>
      </c>
      <c r="G51" s="11" t="s">
        <v>13</v>
      </c>
      <c r="H51" s="9"/>
      <c r="I51" s="9"/>
      <c r="J51" s="9"/>
      <c r="K51" s="9"/>
    </row>
    <row r="52" spans="1:11">
      <c r="A52" s="9"/>
      <c r="B52" s="11" t="s">
        <v>12</v>
      </c>
      <c r="C52" s="11" t="s">
        <v>258</v>
      </c>
      <c r="D52" s="11" t="s">
        <v>1116</v>
      </c>
      <c r="E52" s="11" t="s">
        <v>1941</v>
      </c>
      <c r="F52" s="11" t="s">
        <v>2432</v>
      </c>
      <c r="G52" s="11" t="s">
        <v>13</v>
      </c>
      <c r="H52" s="9"/>
      <c r="I52" s="9"/>
      <c r="J52" s="9"/>
      <c r="K52" s="9"/>
    </row>
    <row r="53" spans="1:11">
      <c r="A53" s="9"/>
      <c r="B53" s="11" t="s">
        <v>12</v>
      </c>
      <c r="C53" s="11" t="s">
        <v>259</v>
      </c>
      <c r="D53" s="11" t="s">
        <v>1117</v>
      </c>
      <c r="E53" s="11" t="s">
        <v>1951</v>
      </c>
      <c r="F53" s="11" t="s">
        <v>2433</v>
      </c>
      <c r="G53" s="11" t="s">
        <v>13</v>
      </c>
      <c r="H53" s="9"/>
      <c r="I53" s="9"/>
      <c r="J53" s="9"/>
      <c r="K53" s="9"/>
    </row>
    <row r="54" spans="1:11">
      <c r="A54" s="9"/>
      <c r="B54" s="11" t="s">
        <v>12</v>
      </c>
      <c r="C54" s="11" t="s">
        <v>260</v>
      </c>
      <c r="D54" s="11" t="s">
        <v>1118</v>
      </c>
      <c r="E54" s="11" t="s">
        <v>54</v>
      </c>
      <c r="F54" s="11" t="s">
        <v>2434</v>
      </c>
      <c r="G54" s="11" t="s">
        <v>13</v>
      </c>
      <c r="H54" s="9"/>
      <c r="I54" s="9"/>
      <c r="J54" s="9"/>
      <c r="K54" s="9"/>
    </row>
    <row r="55" spans="1:11">
      <c r="A55" s="9"/>
      <c r="B55" s="11" t="s">
        <v>208</v>
      </c>
      <c r="C55" s="11" t="s">
        <v>261</v>
      </c>
      <c r="D55" s="11" t="s">
        <v>1119</v>
      </c>
      <c r="E55" s="11" t="s">
        <v>1952</v>
      </c>
      <c r="F55" s="11" t="s">
        <v>2435</v>
      </c>
      <c r="G55" s="11" t="s">
        <v>94</v>
      </c>
      <c r="H55" s="9"/>
      <c r="I55" s="9"/>
      <c r="J55" s="9"/>
      <c r="K55" s="9"/>
    </row>
    <row r="56" spans="1:11">
      <c r="A56" s="9"/>
      <c r="B56" s="11" t="s">
        <v>12</v>
      </c>
      <c r="C56" s="11" t="s">
        <v>262</v>
      </c>
      <c r="D56" s="11" t="s">
        <v>1120</v>
      </c>
      <c r="E56" s="11" t="s">
        <v>1953</v>
      </c>
      <c r="F56" s="11" t="s">
        <v>2436</v>
      </c>
      <c r="G56" s="11" t="s">
        <v>26</v>
      </c>
      <c r="H56" s="9"/>
      <c r="I56" s="9"/>
      <c r="J56" s="9"/>
      <c r="K56" s="9"/>
    </row>
    <row r="57" spans="1:11">
      <c r="A57" s="9"/>
      <c r="B57" s="11" t="s">
        <v>12</v>
      </c>
      <c r="C57" s="11" t="s">
        <v>263</v>
      </c>
      <c r="D57" s="11" t="s">
        <v>1121</v>
      </c>
      <c r="E57" s="11" t="s">
        <v>1954</v>
      </c>
      <c r="F57" s="11" t="s">
        <v>2437</v>
      </c>
      <c r="G57" s="11" t="s">
        <v>26</v>
      </c>
      <c r="H57" s="9"/>
      <c r="I57" s="9"/>
      <c r="J57" s="9"/>
      <c r="K57" s="9"/>
    </row>
    <row r="58" spans="1:11">
      <c r="A58" s="9"/>
      <c r="B58" s="11" t="s">
        <v>12</v>
      </c>
      <c r="C58" s="11" t="s">
        <v>264</v>
      </c>
      <c r="D58" s="11" t="s">
        <v>1122</v>
      </c>
      <c r="E58" s="11" t="s">
        <v>1955</v>
      </c>
      <c r="F58" s="11" t="s">
        <v>2438</v>
      </c>
      <c r="G58" s="11" t="s">
        <v>13</v>
      </c>
      <c r="H58" s="9"/>
      <c r="I58" s="9"/>
      <c r="J58" s="9"/>
      <c r="K58" s="9"/>
    </row>
    <row r="59" spans="1:11">
      <c r="A59" s="9"/>
      <c r="B59" s="11" t="s">
        <v>208</v>
      </c>
      <c r="C59" s="11" t="s">
        <v>265</v>
      </c>
      <c r="D59" s="11" t="s">
        <v>1123</v>
      </c>
      <c r="E59" s="11" t="s">
        <v>121</v>
      </c>
      <c r="F59" s="11" t="s">
        <v>2439</v>
      </c>
      <c r="G59" s="11" t="s">
        <v>3046</v>
      </c>
      <c r="H59" s="9"/>
      <c r="I59" s="9"/>
      <c r="J59" s="9"/>
      <c r="K59" s="9"/>
    </row>
    <row r="60" spans="1:11">
      <c r="A60" s="9"/>
      <c r="B60" s="11" t="s">
        <v>208</v>
      </c>
      <c r="C60" s="11" t="s">
        <v>266</v>
      </c>
      <c r="D60" s="11" t="s">
        <v>1124</v>
      </c>
      <c r="E60" s="11" t="s">
        <v>177</v>
      </c>
      <c r="F60" s="11" t="s">
        <v>2440</v>
      </c>
      <c r="G60" s="11" t="s">
        <v>3044</v>
      </c>
      <c r="H60" s="9"/>
      <c r="I60" s="9"/>
      <c r="J60" s="9"/>
      <c r="K60" s="9"/>
    </row>
    <row r="61" spans="1:11">
      <c r="A61" s="9"/>
      <c r="B61" s="11" t="s">
        <v>208</v>
      </c>
      <c r="C61" s="11" t="s">
        <v>267</v>
      </c>
      <c r="D61" s="11" t="s">
        <v>1125</v>
      </c>
      <c r="E61" s="11" t="s">
        <v>1956</v>
      </c>
      <c r="F61" s="11" t="s">
        <v>2441</v>
      </c>
      <c r="G61" s="11" t="s">
        <v>94</v>
      </c>
      <c r="H61" s="9"/>
      <c r="I61" s="9"/>
      <c r="J61" s="9"/>
      <c r="K61" s="9"/>
    </row>
    <row r="62" spans="1:11">
      <c r="A62" s="9"/>
      <c r="B62" s="11" t="s">
        <v>208</v>
      </c>
      <c r="C62" s="11" t="s">
        <v>268</v>
      </c>
      <c r="D62" s="11" t="s">
        <v>1126</v>
      </c>
      <c r="E62" s="11" t="s">
        <v>1957</v>
      </c>
      <c r="F62" s="11" t="s">
        <v>2442</v>
      </c>
      <c r="G62" s="11" t="s">
        <v>3047</v>
      </c>
      <c r="H62" s="9"/>
      <c r="I62" s="9"/>
      <c r="J62" s="9"/>
      <c r="K62" s="9"/>
    </row>
    <row r="63" spans="1:11">
      <c r="A63" s="9"/>
      <c r="B63" s="11" t="s">
        <v>12</v>
      </c>
      <c r="C63" s="11" t="s">
        <v>269</v>
      </c>
      <c r="D63" s="11" t="s">
        <v>1127</v>
      </c>
      <c r="E63" s="11" t="s">
        <v>1958</v>
      </c>
      <c r="F63" s="11" t="s">
        <v>2443</v>
      </c>
      <c r="G63" s="11" t="s">
        <v>13</v>
      </c>
      <c r="H63" s="9"/>
      <c r="I63" s="9"/>
      <c r="J63" s="9"/>
      <c r="K63" s="9"/>
    </row>
    <row r="64" spans="1:11">
      <c r="A64" s="9"/>
      <c r="B64" s="11" t="s">
        <v>208</v>
      </c>
      <c r="C64" s="11" t="s">
        <v>270</v>
      </c>
      <c r="D64" s="11" t="s">
        <v>1128</v>
      </c>
      <c r="E64" s="11" t="s">
        <v>1958</v>
      </c>
      <c r="F64" s="11" t="s">
        <v>2444</v>
      </c>
      <c r="G64" s="11" t="s">
        <v>22</v>
      </c>
      <c r="H64" s="9"/>
      <c r="I64" s="9"/>
      <c r="J64" s="9"/>
      <c r="K64" s="9"/>
    </row>
    <row r="65" spans="1:11">
      <c r="A65" s="9"/>
      <c r="B65" s="11" t="s">
        <v>12</v>
      </c>
      <c r="C65" s="11" t="s">
        <v>271</v>
      </c>
      <c r="D65" s="11" t="s">
        <v>1129</v>
      </c>
      <c r="E65" s="11" t="s">
        <v>41</v>
      </c>
      <c r="F65" s="11" t="s">
        <v>2445</v>
      </c>
      <c r="G65" s="11" t="s">
        <v>93</v>
      </c>
      <c r="H65" s="9"/>
      <c r="I65" s="9"/>
      <c r="J65" s="9"/>
      <c r="K65" s="9"/>
    </row>
    <row r="66" spans="1:11">
      <c r="A66" s="9"/>
      <c r="B66" s="11" t="s">
        <v>208</v>
      </c>
      <c r="C66" s="11" t="s">
        <v>272</v>
      </c>
      <c r="D66" s="11" t="s">
        <v>1130</v>
      </c>
      <c r="E66" s="11" t="s">
        <v>1959</v>
      </c>
      <c r="F66" s="11" t="s">
        <v>2446</v>
      </c>
      <c r="G66" s="11" t="s">
        <v>20</v>
      </c>
      <c r="H66" s="9"/>
      <c r="I66" s="9"/>
      <c r="J66" s="9"/>
      <c r="K66" s="9"/>
    </row>
    <row r="67" spans="1:11">
      <c r="A67" s="9"/>
      <c r="B67" s="11" t="s">
        <v>12</v>
      </c>
      <c r="C67" s="11" t="s">
        <v>273</v>
      </c>
      <c r="D67" s="11" t="s">
        <v>1131</v>
      </c>
      <c r="E67" s="11" t="s">
        <v>138</v>
      </c>
      <c r="F67" s="11" t="s">
        <v>2447</v>
      </c>
      <c r="G67" s="11" t="s">
        <v>13</v>
      </c>
      <c r="H67" s="9"/>
      <c r="I67" s="9"/>
      <c r="J67" s="9"/>
      <c r="K67" s="9"/>
    </row>
    <row r="68" spans="1:11">
      <c r="A68" s="9"/>
      <c r="B68" s="11" t="s">
        <v>12</v>
      </c>
      <c r="C68" s="11" t="s">
        <v>274</v>
      </c>
      <c r="D68" s="11" t="s">
        <v>1132</v>
      </c>
      <c r="E68" s="11" t="s">
        <v>41</v>
      </c>
      <c r="F68" s="11" t="s">
        <v>2448</v>
      </c>
      <c r="G68" s="11" t="s">
        <v>93</v>
      </c>
      <c r="H68" s="9"/>
      <c r="I68" s="9"/>
      <c r="J68" s="9"/>
      <c r="K68" s="9"/>
    </row>
    <row r="69" spans="1:11">
      <c r="A69" s="9"/>
      <c r="B69" s="11" t="s">
        <v>12</v>
      </c>
      <c r="C69" s="11" t="s">
        <v>275</v>
      </c>
      <c r="D69" s="11" t="s">
        <v>1133</v>
      </c>
      <c r="E69" s="11" t="s">
        <v>1960</v>
      </c>
      <c r="F69" s="11" t="s">
        <v>2449</v>
      </c>
      <c r="G69" s="11" t="s">
        <v>13</v>
      </c>
      <c r="H69" s="9"/>
      <c r="I69" s="9"/>
      <c r="J69" s="9"/>
      <c r="K69" s="9"/>
    </row>
    <row r="70" spans="1:11">
      <c r="A70" s="9"/>
      <c r="B70" s="11" t="s">
        <v>12</v>
      </c>
      <c r="C70" s="11" t="s">
        <v>276</v>
      </c>
      <c r="D70" s="11" t="s">
        <v>1134</v>
      </c>
      <c r="E70" s="11" t="s">
        <v>1961</v>
      </c>
      <c r="F70" s="11" t="s">
        <v>2450</v>
      </c>
      <c r="G70" s="11" t="s">
        <v>26</v>
      </c>
      <c r="H70" s="9"/>
      <c r="I70" s="9"/>
      <c r="J70" s="9"/>
      <c r="K70" s="9"/>
    </row>
    <row r="71" spans="1:11">
      <c r="A71" s="9"/>
      <c r="B71" s="11" t="s">
        <v>12</v>
      </c>
      <c r="C71" s="11" t="s">
        <v>277</v>
      </c>
      <c r="D71" s="11" t="s">
        <v>1135</v>
      </c>
      <c r="E71" s="11" t="s">
        <v>1962</v>
      </c>
      <c r="F71" s="11" t="s">
        <v>2451</v>
      </c>
      <c r="G71" s="11" t="s">
        <v>13</v>
      </c>
      <c r="H71" s="9"/>
      <c r="I71" s="9"/>
      <c r="J71" s="9"/>
      <c r="K71" s="9"/>
    </row>
    <row r="72" spans="1:11">
      <c r="A72" s="9"/>
      <c r="B72" s="11" t="s">
        <v>12</v>
      </c>
      <c r="C72" s="11" t="s">
        <v>278</v>
      </c>
      <c r="D72" s="11" t="s">
        <v>1136</v>
      </c>
      <c r="E72" s="11" t="s">
        <v>1963</v>
      </c>
      <c r="F72" s="11" t="s">
        <v>2452</v>
      </c>
      <c r="G72" s="11" t="s">
        <v>13</v>
      </c>
      <c r="H72" s="9"/>
      <c r="I72" s="9"/>
      <c r="J72" s="9"/>
      <c r="K72" s="9"/>
    </row>
    <row r="73" spans="1:11">
      <c r="A73" s="9"/>
      <c r="B73" s="11" t="s">
        <v>12</v>
      </c>
      <c r="C73" s="11" t="s">
        <v>279</v>
      </c>
      <c r="D73" s="11" t="s">
        <v>1137</v>
      </c>
      <c r="E73" s="11" t="s">
        <v>54</v>
      </c>
      <c r="F73" s="11" t="s">
        <v>2453</v>
      </c>
      <c r="G73" s="11" t="s">
        <v>26</v>
      </c>
      <c r="H73" s="9"/>
      <c r="I73" s="9"/>
      <c r="J73" s="9"/>
      <c r="K73" s="9"/>
    </row>
    <row r="74" spans="1:11">
      <c r="A74" s="9"/>
      <c r="B74" s="11" t="s">
        <v>12</v>
      </c>
      <c r="C74" s="11" t="s">
        <v>280</v>
      </c>
      <c r="D74" s="11" t="s">
        <v>1138</v>
      </c>
      <c r="E74" s="11" t="s">
        <v>43</v>
      </c>
      <c r="F74" s="11" t="s">
        <v>59</v>
      </c>
      <c r="G74" s="11" t="s">
        <v>13</v>
      </c>
      <c r="H74" s="9"/>
      <c r="I74" s="9"/>
      <c r="J74" s="9"/>
      <c r="K74" s="9"/>
    </row>
    <row r="75" spans="1:11">
      <c r="A75" s="9"/>
      <c r="B75" s="11" t="s">
        <v>208</v>
      </c>
      <c r="C75" s="11" t="s">
        <v>281</v>
      </c>
      <c r="D75" s="11" t="s">
        <v>1139</v>
      </c>
      <c r="E75" s="11" t="s">
        <v>66</v>
      </c>
      <c r="F75" s="11" t="s">
        <v>2454</v>
      </c>
      <c r="G75" s="11" t="s">
        <v>3048</v>
      </c>
      <c r="H75" s="9"/>
      <c r="I75" s="9"/>
      <c r="J75" s="9"/>
      <c r="K75" s="9"/>
    </row>
    <row r="76" spans="1:11">
      <c r="A76" s="9"/>
      <c r="B76" s="11" t="s">
        <v>208</v>
      </c>
      <c r="C76" s="11" t="s">
        <v>282</v>
      </c>
      <c r="D76" s="11" t="s">
        <v>1140</v>
      </c>
      <c r="E76" s="11" t="s">
        <v>1964</v>
      </c>
      <c r="F76" s="11" t="s">
        <v>2455</v>
      </c>
      <c r="G76" s="11" t="s">
        <v>3049</v>
      </c>
      <c r="H76" s="9"/>
      <c r="I76" s="9"/>
      <c r="J76" s="9"/>
      <c r="K76" s="9"/>
    </row>
    <row r="77" spans="1:11">
      <c r="A77" s="9"/>
      <c r="B77" s="11" t="s">
        <v>12</v>
      </c>
      <c r="C77" s="11" t="s">
        <v>283</v>
      </c>
      <c r="D77" s="11" t="s">
        <v>1141</v>
      </c>
      <c r="E77" s="11" t="s">
        <v>1965</v>
      </c>
      <c r="F77" s="11" t="s">
        <v>2456</v>
      </c>
      <c r="G77" s="11" t="s">
        <v>13</v>
      </c>
      <c r="H77" s="9"/>
      <c r="I77" s="9"/>
      <c r="J77" s="9"/>
      <c r="K77" s="9"/>
    </row>
    <row r="78" spans="1:11">
      <c r="A78" s="9"/>
      <c r="B78" s="11" t="s">
        <v>12</v>
      </c>
      <c r="C78" s="11" t="s">
        <v>284</v>
      </c>
      <c r="D78" s="11" t="s">
        <v>1142</v>
      </c>
      <c r="E78" s="11" t="s">
        <v>1965</v>
      </c>
      <c r="F78" s="11" t="s">
        <v>2456</v>
      </c>
      <c r="G78" s="11" t="s">
        <v>13</v>
      </c>
      <c r="H78" s="9"/>
      <c r="I78" s="9"/>
      <c r="J78" s="9"/>
      <c r="K78" s="9"/>
    </row>
    <row r="79" spans="1:11">
      <c r="A79" s="9"/>
      <c r="B79" s="11" t="s">
        <v>208</v>
      </c>
      <c r="C79" s="11" t="s">
        <v>285</v>
      </c>
      <c r="D79" s="11" t="s">
        <v>1143</v>
      </c>
      <c r="E79" s="11" t="s">
        <v>113</v>
      </c>
      <c r="F79" s="11" t="s">
        <v>2457</v>
      </c>
      <c r="G79" s="11" t="s">
        <v>3047</v>
      </c>
      <c r="H79" s="9"/>
      <c r="I79" s="9"/>
      <c r="J79" s="9"/>
      <c r="K79" s="9"/>
    </row>
    <row r="80" spans="1:11">
      <c r="A80" s="9"/>
      <c r="B80" s="11" t="s">
        <v>208</v>
      </c>
      <c r="C80" s="11" t="s">
        <v>286</v>
      </c>
      <c r="D80" s="11" t="s">
        <v>1144</v>
      </c>
      <c r="E80" s="11" t="s">
        <v>1966</v>
      </c>
      <c r="F80" s="11" t="s">
        <v>2458</v>
      </c>
      <c r="G80" s="11" t="s">
        <v>3049</v>
      </c>
      <c r="H80" s="9"/>
      <c r="I80" s="9"/>
      <c r="J80" s="9"/>
      <c r="K80" s="9"/>
    </row>
    <row r="81" spans="1:11">
      <c r="A81" s="9"/>
      <c r="B81" s="11" t="s">
        <v>12</v>
      </c>
      <c r="C81" s="11" t="s">
        <v>287</v>
      </c>
      <c r="D81" s="11" t="s">
        <v>1145</v>
      </c>
      <c r="E81" s="11" t="s">
        <v>1967</v>
      </c>
      <c r="F81" s="11" t="s">
        <v>2459</v>
      </c>
      <c r="G81" s="11" t="s">
        <v>22</v>
      </c>
      <c r="H81" s="9"/>
      <c r="I81" s="9"/>
      <c r="J81" s="9"/>
      <c r="K81" s="9"/>
    </row>
    <row r="82" spans="1:11">
      <c r="A82" s="9"/>
      <c r="B82" s="11" t="s">
        <v>12</v>
      </c>
      <c r="C82" s="11" t="s">
        <v>288</v>
      </c>
      <c r="D82" s="11" t="s">
        <v>1146</v>
      </c>
      <c r="E82" s="11" t="s">
        <v>41</v>
      </c>
      <c r="F82" s="11" t="s">
        <v>2460</v>
      </c>
      <c r="G82" s="11" t="s">
        <v>93</v>
      </c>
      <c r="H82" s="9"/>
      <c r="I82" s="9"/>
      <c r="J82" s="9"/>
      <c r="K82" s="9"/>
    </row>
    <row r="83" spans="1:11">
      <c r="A83" s="9"/>
      <c r="B83" s="11" t="s">
        <v>208</v>
      </c>
      <c r="C83" s="11" t="s">
        <v>289</v>
      </c>
      <c r="D83" s="11" t="s">
        <v>1147</v>
      </c>
      <c r="E83" s="11" t="s">
        <v>1968</v>
      </c>
      <c r="F83" s="11" t="s">
        <v>2461</v>
      </c>
      <c r="G83" s="11" t="s">
        <v>3050</v>
      </c>
      <c r="H83" s="9"/>
      <c r="I83" s="9"/>
      <c r="J83" s="9"/>
      <c r="K83" s="9"/>
    </row>
    <row r="84" spans="1:11">
      <c r="A84" s="9"/>
      <c r="B84" s="11" t="s">
        <v>208</v>
      </c>
      <c r="C84" s="11" t="s">
        <v>290</v>
      </c>
      <c r="D84" s="11" t="s">
        <v>1148</v>
      </c>
      <c r="E84" s="11" t="s">
        <v>63</v>
      </c>
      <c r="F84" s="11" t="s">
        <v>2462</v>
      </c>
      <c r="G84" s="11" t="s">
        <v>3047</v>
      </c>
      <c r="H84" s="9"/>
      <c r="I84" s="9"/>
      <c r="J84" s="9"/>
      <c r="K84" s="9"/>
    </row>
    <row r="85" spans="1:11">
      <c r="A85" s="9"/>
      <c r="B85" s="11" t="s">
        <v>208</v>
      </c>
      <c r="C85" s="11" t="s">
        <v>291</v>
      </c>
      <c r="D85" s="11" t="s">
        <v>1149</v>
      </c>
      <c r="E85" s="11" t="s">
        <v>82</v>
      </c>
      <c r="F85" s="11" t="s">
        <v>2431</v>
      </c>
      <c r="G85" s="11" t="s">
        <v>3051</v>
      </c>
      <c r="H85" s="9"/>
      <c r="I85" s="9"/>
      <c r="J85" s="9"/>
      <c r="K85" s="9"/>
    </row>
    <row r="86" spans="1:11">
      <c r="A86" s="9"/>
      <c r="B86" s="11" t="s">
        <v>12</v>
      </c>
      <c r="C86" s="11" t="s">
        <v>292</v>
      </c>
      <c r="D86" s="11" t="s">
        <v>1150</v>
      </c>
      <c r="E86" s="11" t="s">
        <v>1969</v>
      </c>
      <c r="F86" s="11" t="s">
        <v>2463</v>
      </c>
      <c r="G86" s="11" t="s">
        <v>13</v>
      </c>
      <c r="H86" s="9"/>
      <c r="I86" s="9"/>
      <c r="J86" s="9"/>
      <c r="K86" s="9"/>
    </row>
    <row r="87" spans="1:11">
      <c r="A87" s="9"/>
      <c r="B87" s="11" t="s">
        <v>208</v>
      </c>
      <c r="C87" s="11" t="s">
        <v>293</v>
      </c>
      <c r="D87" s="11" t="s">
        <v>1151</v>
      </c>
      <c r="E87" s="11" t="s">
        <v>1970</v>
      </c>
      <c r="F87" s="11" t="s">
        <v>2464</v>
      </c>
      <c r="G87" s="11" t="s">
        <v>22</v>
      </c>
      <c r="H87" s="9"/>
      <c r="I87" s="9"/>
      <c r="J87" s="9"/>
      <c r="K87" s="9"/>
    </row>
    <row r="88" spans="1:11">
      <c r="A88" s="9"/>
      <c r="B88" s="11" t="s">
        <v>208</v>
      </c>
      <c r="C88" s="11" t="s">
        <v>294</v>
      </c>
      <c r="D88" s="11" t="s">
        <v>1152</v>
      </c>
      <c r="E88" s="11" t="s">
        <v>50</v>
      </c>
      <c r="F88" s="11" t="s">
        <v>2465</v>
      </c>
      <c r="G88" s="11" t="s">
        <v>2474</v>
      </c>
      <c r="H88" s="9"/>
      <c r="I88" s="9"/>
      <c r="J88" s="9"/>
      <c r="K88" s="9"/>
    </row>
    <row r="89" spans="1:11">
      <c r="A89" s="9"/>
      <c r="B89" s="11" t="s">
        <v>208</v>
      </c>
      <c r="C89" s="11" t="s">
        <v>295</v>
      </c>
      <c r="D89" s="11" t="s">
        <v>1153</v>
      </c>
      <c r="E89" s="11" t="s">
        <v>50</v>
      </c>
      <c r="F89" s="11" t="s">
        <v>2465</v>
      </c>
      <c r="G89" s="11" t="s">
        <v>3047</v>
      </c>
      <c r="H89" s="9"/>
      <c r="I89" s="9"/>
      <c r="J89" s="9"/>
      <c r="K89" s="9"/>
    </row>
    <row r="90" spans="1:11">
      <c r="A90" s="9"/>
      <c r="B90" s="11" t="s">
        <v>208</v>
      </c>
      <c r="C90" s="11" t="s">
        <v>296</v>
      </c>
      <c r="D90" s="11" t="s">
        <v>1154</v>
      </c>
      <c r="E90" s="11" t="s">
        <v>25</v>
      </c>
      <c r="F90" s="11" t="s">
        <v>107</v>
      </c>
      <c r="G90" s="11" t="s">
        <v>3047</v>
      </c>
      <c r="H90" s="9"/>
      <c r="I90" s="9"/>
      <c r="J90" s="9"/>
      <c r="K90" s="9"/>
    </row>
    <row r="91" spans="1:11">
      <c r="A91" s="9"/>
      <c r="B91" s="11" t="s">
        <v>208</v>
      </c>
      <c r="C91" s="11" t="s">
        <v>297</v>
      </c>
      <c r="D91" s="11" t="s">
        <v>1155</v>
      </c>
      <c r="E91" s="11" t="s">
        <v>160</v>
      </c>
      <c r="F91" s="11" t="s">
        <v>2466</v>
      </c>
      <c r="G91" s="11" t="s">
        <v>3049</v>
      </c>
      <c r="H91" s="9"/>
      <c r="I91" s="9"/>
      <c r="J91" s="9"/>
      <c r="K91" s="9"/>
    </row>
    <row r="92" spans="1:11">
      <c r="A92" s="9"/>
      <c r="B92" s="11" t="s">
        <v>208</v>
      </c>
      <c r="C92" s="11" t="s">
        <v>298</v>
      </c>
      <c r="D92" s="11" t="s">
        <v>1156</v>
      </c>
      <c r="E92" s="11" t="s">
        <v>79</v>
      </c>
      <c r="F92" s="11" t="s">
        <v>2467</v>
      </c>
      <c r="G92" s="11" t="s">
        <v>3044</v>
      </c>
      <c r="H92" s="9"/>
      <c r="I92" s="9"/>
      <c r="J92" s="9"/>
      <c r="K92" s="9"/>
    </row>
    <row r="93" spans="1:11">
      <c r="A93" s="9"/>
      <c r="B93" s="11" t="s">
        <v>208</v>
      </c>
      <c r="C93" s="11" t="s">
        <v>299</v>
      </c>
      <c r="D93" s="11" t="s">
        <v>1157</v>
      </c>
      <c r="E93" s="11" t="s">
        <v>183</v>
      </c>
      <c r="F93" s="11" t="s">
        <v>2468</v>
      </c>
      <c r="G93" s="11" t="s">
        <v>3049</v>
      </c>
      <c r="H93" s="9"/>
      <c r="I93" s="9"/>
      <c r="J93" s="9"/>
      <c r="K93" s="9"/>
    </row>
    <row r="94" spans="1:11">
      <c r="A94" s="9"/>
      <c r="B94" s="11" t="s">
        <v>12</v>
      </c>
      <c r="C94" s="11" t="s">
        <v>300</v>
      </c>
      <c r="D94" s="11" t="s">
        <v>1158</v>
      </c>
      <c r="E94" s="11" t="s">
        <v>1971</v>
      </c>
      <c r="F94" s="11" t="s">
        <v>2469</v>
      </c>
      <c r="G94" s="11" t="s">
        <v>26</v>
      </c>
      <c r="H94" s="9"/>
      <c r="I94" s="9"/>
      <c r="J94" s="9"/>
      <c r="K94" s="9"/>
    </row>
    <row r="95" spans="1:11">
      <c r="A95" s="9"/>
      <c r="B95" s="11" t="s">
        <v>12</v>
      </c>
      <c r="C95" s="11" t="s">
        <v>301</v>
      </c>
      <c r="D95" s="11" t="s">
        <v>1159</v>
      </c>
      <c r="E95" s="11" t="s">
        <v>39</v>
      </c>
      <c r="F95" s="11" t="s">
        <v>2470</v>
      </c>
      <c r="G95" s="11" t="s">
        <v>26</v>
      </c>
      <c r="H95" s="9"/>
      <c r="I95" s="9"/>
      <c r="J95" s="9"/>
      <c r="K95" s="9"/>
    </row>
    <row r="96" spans="1:11">
      <c r="A96" s="9"/>
      <c r="B96" s="11" t="s">
        <v>12</v>
      </c>
      <c r="C96" s="11" t="s">
        <v>302</v>
      </c>
      <c r="D96" s="11" t="s">
        <v>1160</v>
      </c>
      <c r="E96" s="11" t="s">
        <v>1972</v>
      </c>
      <c r="F96" s="11" t="s">
        <v>2471</v>
      </c>
      <c r="G96" s="11" t="s">
        <v>13</v>
      </c>
      <c r="H96" s="9"/>
      <c r="I96" s="9"/>
      <c r="J96" s="9"/>
      <c r="K96" s="9"/>
    </row>
    <row r="97" spans="1:11">
      <c r="A97" s="9"/>
      <c r="B97" s="11" t="s">
        <v>208</v>
      </c>
      <c r="C97" s="11" t="s">
        <v>303</v>
      </c>
      <c r="D97" s="11" t="s">
        <v>1161</v>
      </c>
      <c r="E97" s="11" t="s">
        <v>95</v>
      </c>
      <c r="F97" s="11" t="s">
        <v>2472</v>
      </c>
      <c r="G97" s="11" t="s">
        <v>3052</v>
      </c>
      <c r="H97" s="9"/>
      <c r="I97" s="9"/>
      <c r="J97" s="9"/>
      <c r="K97" s="9"/>
    </row>
    <row r="98" spans="1:11">
      <c r="A98" s="9"/>
      <c r="B98" s="11" t="s">
        <v>208</v>
      </c>
      <c r="C98" s="11" t="s">
        <v>304</v>
      </c>
      <c r="D98" s="11" t="s">
        <v>1162</v>
      </c>
      <c r="E98" s="11" t="s">
        <v>25</v>
      </c>
      <c r="F98" s="11" t="s">
        <v>2473</v>
      </c>
      <c r="G98" s="11" t="s">
        <v>3052</v>
      </c>
      <c r="H98" s="9"/>
      <c r="I98" s="9"/>
      <c r="J98" s="9"/>
      <c r="K98" s="9"/>
    </row>
    <row r="99" spans="1:11">
      <c r="A99" s="9"/>
      <c r="B99" s="11" t="s">
        <v>208</v>
      </c>
      <c r="C99" s="11" t="s">
        <v>305</v>
      </c>
      <c r="D99" s="11" t="s">
        <v>1163</v>
      </c>
      <c r="E99" s="11" t="s">
        <v>1973</v>
      </c>
      <c r="F99" s="11" t="s">
        <v>2474</v>
      </c>
      <c r="G99" s="11" t="s">
        <v>3048</v>
      </c>
      <c r="H99" s="9"/>
      <c r="I99" s="9"/>
      <c r="J99" s="9"/>
      <c r="K99" s="9"/>
    </row>
    <row r="100" spans="1:11">
      <c r="A100" s="9"/>
      <c r="B100" s="11" t="s">
        <v>208</v>
      </c>
      <c r="C100" s="11" t="s">
        <v>306</v>
      </c>
      <c r="D100" s="11" t="s">
        <v>1164</v>
      </c>
      <c r="E100" s="11" t="s">
        <v>1974</v>
      </c>
      <c r="F100" s="11" t="s">
        <v>2475</v>
      </c>
      <c r="G100" s="11" t="s">
        <v>3053</v>
      </c>
      <c r="H100" s="9"/>
      <c r="I100" s="9"/>
      <c r="J100" s="9"/>
      <c r="K100" s="9"/>
    </row>
    <row r="101" spans="1:11">
      <c r="A101" s="9"/>
      <c r="B101" s="11" t="s">
        <v>12</v>
      </c>
      <c r="C101" s="11" t="s">
        <v>307</v>
      </c>
      <c r="D101" s="11" t="s">
        <v>1165</v>
      </c>
      <c r="E101" s="11" t="s">
        <v>1975</v>
      </c>
      <c r="F101" s="11" t="s">
        <v>2476</v>
      </c>
      <c r="G101" s="11" t="s">
        <v>13</v>
      </c>
      <c r="H101" s="9"/>
      <c r="I101" s="9"/>
      <c r="J101" s="9"/>
      <c r="K101" s="9"/>
    </row>
    <row r="102" spans="1:11">
      <c r="A102" s="9"/>
      <c r="B102" s="11" t="s">
        <v>12</v>
      </c>
      <c r="C102" s="11" t="s">
        <v>308</v>
      </c>
      <c r="D102" s="11" t="s">
        <v>1166</v>
      </c>
      <c r="E102" s="11" t="s">
        <v>1976</v>
      </c>
      <c r="F102" s="11" t="s">
        <v>2477</v>
      </c>
      <c r="G102" s="11" t="s">
        <v>13</v>
      </c>
      <c r="H102" s="9"/>
      <c r="I102" s="9"/>
      <c r="J102" s="9"/>
      <c r="K102" s="9"/>
    </row>
    <row r="103" spans="1:11">
      <c r="A103" s="9"/>
      <c r="B103" s="11" t="s">
        <v>208</v>
      </c>
      <c r="C103" s="11" t="s">
        <v>309</v>
      </c>
      <c r="D103" s="11" t="s">
        <v>1167</v>
      </c>
      <c r="E103" s="11" t="s">
        <v>130</v>
      </c>
      <c r="F103" s="11" t="s">
        <v>2478</v>
      </c>
      <c r="G103" s="11" t="s">
        <v>3047</v>
      </c>
      <c r="H103" s="9"/>
      <c r="I103" s="9"/>
      <c r="J103" s="9"/>
      <c r="K103" s="9"/>
    </row>
    <row r="104" spans="1:11">
      <c r="A104" s="9"/>
      <c r="B104" s="11" t="s">
        <v>208</v>
      </c>
      <c r="C104" s="11" t="s">
        <v>310</v>
      </c>
      <c r="D104" s="11" t="s">
        <v>1168</v>
      </c>
      <c r="E104" s="11" t="s">
        <v>1977</v>
      </c>
      <c r="F104" s="11" t="s">
        <v>2479</v>
      </c>
      <c r="G104" s="11" t="s">
        <v>3054</v>
      </c>
      <c r="H104" s="9"/>
      <c r="I104" s="9"/>
      <c r="J104" s="9"/>
      <c r="K104" s="9"/>
    </row>
    <row r="105" spans="1:11">
      <c r="A105" s="9"/>
      <c r="B105" s="11" t="s">
        <v>12</v>
      </c>
      <c r="C105" s="11" t="s">
        <v>311</v>
      </c>
      <c r="D105" s="11" t="s">
        <v>1169</v>
      </c>
      <c r="E105" s="11" t="s">
        <v>1978</v>
      </c>
      <c r="F105" s="11" t="s">
        <v>2480</v>
      </c>
      <c r="G105" s="11" t="s">
        <v>13</v>
      </c>
      <c r="H105" s="9"/>
      <c r="I105" s="9"/>
      <c r="J105" s="9"/>
      <c r="K105" s="9"/>
    </row>
    <row r="106" spans="1:11">
      <c r="A106" s="9"/>
      <c r="B106" s="11" t="s">
        <v>208</v>
      </c>
      <c r="C106" s="11" t="s">
        <v>312</v>
      </c>
      <c r="D106" s="11" t="s">
        <v>1170</v>
      </c>
      <c r="E106" s="11" t="s">
        <v>1979</v>
      </c>
      <c r="F106" s="11" t="s">
        <v>2481</v>
      </c>
      <c r="G106" s="11" t="s">
        <v>3047</v>
      </c>
      <c r="H106" s="9"/>
      <c r="I106" s="9"/>
      <c r="J106" s="9"/>
      <c r="K106" s="9"/>
    </row>
    <row r="107" spans="1:11">
      <c r="A107" s="9"/>
      <c r="B107" s="11" t="s">
        <v>208</v>
      </c>
      <c r="C107" s="11" t="s">
        <v>313</v>
      </c>
      <c r="D107" s="11" t="s">
        <v>1171</v>
      </c>
      <c r="E107" s="11" t="s">
        <v>118</v>
      </c>
      <c r="F107" s="11" t="s">
        <v>2482</v>
      </c>
      <c r="G107" s="11" t="s">
        <v>3047</v>
      </c>
      <c r="H107" s="9"/>
      <c r="I107" s="9"/>
      <c r="J107" s="9"/>
      <c r="K107" s="9"/>
    </row>
    <row r="108" spans="1:11">
      <c r="A108" s="9"/>
      <c r="B108" s="11" t="s">
        <v>208</v>
      </c>
      <c r="C108" s="11" t="s">
        <v>314</v>
      </c>
      <c r="D108" s="11" t="s">
        <v>1172</v>
      </c>
      <c r="E108" s="11" t="s">
        <v>1980</v>
      </c>
      <c r="F108" s="11" t="s">
        <v>2483</v>
      </c>
      <c r="G108" s="11" t="s">
        <v>19</v>
      </c>
      <c r="H108" s="9"/>
      <c r="I108" s="9"/>
      <c r="J108" s="9"/>
      <c r="K108" s="9"/>
    </row>
    <row r="109" spans="1:11">
      <c r="A109" s="9"/>
      <c r="B109" s="11" t="s">
        <v>208</v>
      </c>
      <c r="C109" s="11" t="s">
        <v>315</v>
      </c>
      <c r="D109" s="11" t="s">
        <v>1173</v>
      </c>
      <c r="E109" s="11" t="s">
        <v>1981</v>
      </c>
      <c r="F109" s="11" t="s">
        <v>2484</v>
      </c>
      <c r="G109" s="11" t="s">
        <v>3048</v>
      </c>
      <c r="H109" s="9"/>
      <c r="I109" s="9"/>
      <c r="J109" s="9"/>
      <c r="K109" s="9"/>
    </row>
    <row r="110" spans="1:11">
      <c r="A110" s="9"/>
      <c r="B110" s="11" t="s">
        <v>12</v>
      </c>
      <c r="C110" s="11" t="s">
        <v>316</v>
      </c>
      <c r="D110" s="11" t="s">
        <v>1174</v>
      </c>
      <c r="E110" s="11" t="s">
        <v>1982</v>
      </c>
      <c r="F110" s="11" t="s">
        <v>2485</v>
      </c>
      <c r="G110" s="11" t="s">
        <v>93</v>
      </c>
      <c r="H110" s="9"/>
      <c r="I110" s="9"/>
      <c r="J110" s="9"/>
      <c r="K110" s="9"/>
    </row>
    <row r="111" spans="1:11">
      <c r="A111" s="9"/>
      <c r="B111" s="11" t="s">
        <v>12</v>
      </c>
      <c r="C111" s="11" t="s">
        <v>317</v>
      </c>
      <c r="D111" s="11" t="s">
        <v>1175</v>
      </c>
      <c r="E111" s="11" t="s">
        <v>80</v>
      </c>
      <c r="F111" s="11" t="s">
        <v>2486</v>
      </c>
      <c r="G111" s="11" t="s">
        <v>26</v>
      </c>
      <c r="H111" s="9"/>
      <c r="I111" s="9"/>
      <c r="J111" s="9"/>
      <c r="K111" s="9"/>
    </row>
    <row r="112" spans="1:11">
      <c r="A112" s="9"/>
      <c r="B112" s="11" t="s">
        <v>12</v>
      </c>
      <c r="C112" s="11" t="s">
        <v>318</v>
      </c>
      <c r="D112" s="11" t="s">
        <v>1176</v>
      </c>
      <c r="E112" s="11" t="s">
        <v>1983</v>
      </c>
      <c r="F112" s="11" t="s">
        <v>2487</v>
      </c>
      <c r="G112" s="11" t="s">
        <v>13</v>
      </c>
      <c r="H112" s="9"/>
      <c r="I112" s="9"/>
      <c r="J112" s="9"/>
      <c r="K112" s="9"/>
    </row>
    <row r="113" spans="1:11">
      <c r="A113" s="9"/>
      <c r="B113" s="11" t="s">
        <v>12</v>
      </c>
      <c r="C113" s="11" t="s">
        <v>319</v>
      </c>
      <c r="D113" s="11" t="s">
        <v>1177</v>
      </c>
      <c r="E113" s="11" t="s">
        <v>37</v>
      </c>
      <c r="F113" s="11" t="s">
        <v>2488</v>
      </c>
      <c r="G113" s="11" t="s">
        <v>26</v>
      </c>
      <c r="H113" s="9"/>
      <c r="I113" s="9"/>
      <c r="J113" s="9"/>
      <c r="K113" s="9"/>
    </row>
    <row r="114" spans="1:11">
      <c r="A114" s="9"/>
      <c r="B114" s="11" t="s">
        <v>208</v>
      </c>
      <c r="C114" s="11" t="s">
        <v>320</v>
      </c>
      <c r="D114" s="11" t="s">
        <v>1178</v>
      </c>
      <c r="E114" s="11" t="s">
        <v>37</v>
      </c>
      <c r="F114" s="11" t="s">
        <v>2489</v>
      </c>
      <c r="G114" s="11" t="s">
        <v>88</v>
      </c>
      <c r="H114" s="9"/>
      <c r="I114" s="9"/>
      <c r="J114" s="9"/>
      <c r="K114" s="9"/>
    </row>
    <row r="115" spans="1:11">
      <c r="A115" s="9"/>
      <c r="B115" s="11" t="s">
        <v>208</v>
      </c>
      <c r="C115" s="11" t="s">
        <v>321</v>
      </c>
      <c r="D115" s="11" t="s">
        <v>1179</v>
      </c>
      <c r="E115" s="11" t="s">
        <v>37</v>
      </c>
      <c r="F115" s="11" t="s">
        <v>2490</v>
      </c>
      <c r="G115" s="11" t="s">
        <v>3055</v>
      </c>
      <c r="H115" s="9"/>
      <c r="I115" s="9"/>
      <c r="J115" s="9"/>
      <c r="K115" s="9"/>
    </row>
    <row r="116" spans="1:11">
      <c r="A116" s="9"/>
      <c r="B116" s="11" t="s">
        <v>208</v>
      </c>
      <c r="C116" s="11" t="s">
        <v>322</v>
      </c>
      <c r="D116" s="11" t="s">
        <v>1180</v>
      </c>
      <c r="E116" s="11" t="s">
        <v>37</v>
      </c>
      <c r="F116" s="11" t="s">
        <v>2491</v>
      </c>
      <c r="G116" s="11" t="s">
        <v>3056</v>
      </c>
      <c r="H116" s="9"/>
      <c r="I116" s="9"/>
      <c r="J116" s="9"/>
      <c r="K116" s="9"/>
    </row>
    <row r="117" spans="1:11">
      <c r="A117" s="9"/>
      <c r="B117" s="11" t="s">
        <v>208</v>
      </c>
      <c r="C117" s="11" t="s">
        <v>323</v>
      </c>
      <c r="D117" s="11" t="s">
        <v>1181</v>
      </c>
      <c r="E117" s="11" t="s">
        <v>37</v>
      </c>
      <c r="F117" s="11" t="s">
        <v>2492</v>
      </c>
      <c r="G117" s="11" t="s">
        <v>88</v>
      </c>
      <c r="H117" s="9"/>
      <c r="I117" s="9"/>
      <c r="J117" s="9"/>
      <c r="K117" s="9"/>
    </row>
    <row r="118" spans="1:11">
      <c r="A118" s="9"/>
      <c r="B118" s="11" t="s">
        <v>208</v>
      </c>
      <c r="C118" s="11" t="s">
        <v>324</v>
      </c>
      <c r="D118" s="11" t="s">
        <v>1182</v>
      </c>
      <c r="E118" s="11" t="s">
        <v>86</v>
      </c>
      <c r="F118" s="11" t="s">
        <v>2493</v>
      </c>
      <c r="G118" s="11" t="s">
        <v>3052</v>
      </c>
      <c r="H118" s="9"/>
      <c r="I118" s="9"/>
      <c r="J118" s="9"/>
      <c r="K118" s="9"/>
    </row>
    <row r="119" spans="1:11">
      <c r="A119" s="9"/>
      <c r="B119" s="11" t="s">
        <v>208</v>
      </c>
      <c r="C119" s="11" t="s">
        <v>325</v>
      </c>
      <c r="D119" s="11" t="s">
        <v>1183</v>
      </c>
      <c r="E119" s="11" t="s">
        <v>67</v>
      </c>
      <c r="F119" s="11" t="s">
        <v>2494</v>
      </c>
      <c r="G119" s="11" t="s">
        <v>2474</v>
      </c>
      <c r="H119" s="9"/>
      <c r="I119" s="9"/>
      <c r="J119" s="9"/>
      <c r="K119" s="9"/>
    </row>
    <row r="120" spans="1:11">
      <c r="A120" s="9"/>
      <c r="B120" s="11" t="s">
        <v>208</v>
      </c>
      <c r="C120" s="11" t="s">
        <v>326</v>
      </c>
      <c r="D120" s="11" t="s">
        <v>1184</v>
      </c>
      <c r="E120" s="11" t="s">
        <v>53</v>
      </c>
      <c r="F120" s="11" t="s">
        <v>2495</v>
      </c>
      <c r="G120" s="11" t="s">
        <v>3052</v>
      </c>
      <c r="H120" s="9"/>
      <c r="I120" s="9"/>
      <c r="J120" s="9"/>
      <c r="K120" s="9"/>
    </row>
    <row r="121" spans="1:11">
      <c r="A121" s="9"/>
      <c r="B121" s="11" t="s">
        <v>12</v>
      </c>
      <c r="C121" s="11" t="s">
        <v>327</v>
      </c>
      <c r="D121" s="11" t="s">
        <v>1185</v>
      </c>
      <c r="E121" s="11" t="s">
        <v>1984</v>
      </c>
      <c r="F121" s="11" t="s">
        <v>2496</v>
      </c>
      <c r="G121" s="11" t="s">
        <v>13</v>
      </c>
      <c r="H121" s="9"/>
      <c r="I121" s="9"/>
      <c r="J121" s="9"/>
      <c r="K121" s="9"/>
    </row>
    <row r="122" spans="1:11">
      <c r="A122" s="9"/>
      <c r="B122" s="11" t="s">
        <v>12</v>
      </c>
      <c r="C122" s="11" t="s">
        <v>328</v>
      </c>
      <c r="D122" s="11" t="s">
        <v>1186</v>
      </c>
      <c r="E122" s="11" t="s">
        <v>1985</v>
      </c>
      <c r="F122" s="11" t="s">
        <v>2497</v>
      </c>
      <c r="G122" s="11" t="s">
        <v>13</v>
      </c>
      <c r="H122" s="9"/>
      <c r="I122" s="9"/>
      <c r="J122" s="9"/>
      <c r="K122" s="9"/>
    </row>
    <row r="123" spans="1:11">
      <c r="A123" s="9"/>
      <c r="B123" s="11" t="s">
        <v>12</v>
      </c>
      <c r="C123" s="11" t="s">
        <v>329</v>
      </c>
      <c r="D123" s="11" t="s">
        <v>1187</v>
      </c>
      <c r="E123" s="11" t="s">
        <v>1986</v>
      </c>
      <c r="F123" s="11" t="s">
        <v>2498</v>
      </c>
      <c r="G123" s="11" t="s">
        <v>26</v>
      </c>
      <c r="H123" s="9"/>
      <c r="I123" s="9"/>
      <c r="J123" s="9"/>
      <c r="K123" s="9"/>
    </row>
    <row r="124" spans="1:11">
      <c r="A124" s="9"/>
      <c r="B124" s="11" t="s">
        <v>208</v>
      </c>
      <c r="C124" s="11" t="s">
        <v>330</v>
      </c>
      <c r="D124" s="11" t="s">
        <v>1188</v>
      </c>
      <c r="E124" s="11" t="s">
        <v>1987</v>
      </c>
      <c r="F124" s="11" t="s">
        <v>2499</v>
      </c>
      <c r="G124" s="11" t="s">
        <v>3057</v>
      </c>
      <c r="H124" s="9"/>
      <c r="I124" s="9"/>
      <c r="J124" s="9"/>
      <c r="K124" s="9"/>
    </row>
    <row r="125" spans="1:11">
      <c r="A125" s="9"/>
      <c r="B125" s="11" t="s">
        <v>12</v>
      </c>
      <c r="C125" s="11" t="s">
        <v>331</v>
      </c>
      <c r="D125" s="11" t="s">
        <v>1189</v>
      </c>
      <c r="E125" s="11" t="s">
        <v>1988</v>
      </c>
      <c r="F125" s="11" t="s">
        <v>2500</v>
      </c>
      <c r="G125" s="11" t="s">
        <v>13</v>
      </c>
      <c r="H125" s="9"/>
      <c r="I125" s="9"/>
      <c r="J125" s="9"/>
      <c r="K125" s="9"/>
    </row>
    <row r="126" spans="1:11">
      <c r="A126" s="9"/>
      <c r="B126" s="11" t="s">
        <v>12</v>
      </c>
      <c r="C126" s="11" t="s">
        <v>332</v>
      </c>
      <c r="D126" s="11" t="s">
        <v>1190</v>
      </c>
      <c r="E126" s="11" t="s">
        <v>1989</v>
      </c>
      <c r="F126" s="11" t="s">
        <v>2501</v>
      </c>
      <c r="G126" s="11" t="s">
        <v>13</v>
      </c>
      <c r="H126" s="9"/>
      <c r="I126" s="9"/>
      <c r="J126" s="9"/>
      <c r="K126" s="9"/>
    </row>
    <row r="127" spans="1:11">
      <c r="A127" s="9"/>
      <c r="B127" s="11" t="s">
        <v>12</v>
      </c>
      <c r="C127" s="11" t="s">
        <v>333</v>
      </c>
      <c r="D127" s="11" t="s">
        <v>1191</v>
      </c>
      <c r="E127" s="11" t="s">
        <v>1990</v>
      </c>
      <c r="F127" s="11" t="s">
        <v>2502</v>
      </c>
      <c r="G127" s="11" t="s">
        <v>13</v>
      </c>
      <c r="H127" s="9"/>
      <c r="I127" s="9"/>
      <c r="J127" s="9"/>
      <c r="K127" s="9"/>
    </row>
    <row r="128" spans="1:11">
      <c r="A128" s="9"/>
      <c r="B128" s="11" t="s">
        <v>12</v>
      </c>
      <c r="C128" s="11" t="s">
        <v>334</v>
      </c>
      <c r="D128" s="11" t="s">
        <v>1192</v>
      </c>
      <c r="E128" s="11" t="s">
        <v>1989</v>
      </c>
      <c r="F128" s="11" t="s">
        <v>2501</v>
      </c>
      <c r="G128" s="11" t="s">
        <v>13</v>
      </c>
      <c r="H128" s="9"/>
      <c r="I128" s="9"/>
      <c r="J128" s="9"/>
      <c r="K128" s="9"/>
    </row>
    <row r="129" spans="1:11">
      <c r="A129" s="9"/>
      <c r="B129" s="11" t="s">
        <v>12</v>
      </c>
      <c r="C129" s="11" t="s">
        <v>335</v>
      </c>
      <c r="D129" s="11" t="s">
        <v>1193</v>
      </c>
      <c r="E129" s="11" t="s">
        <v>1991</v>
      </c>
      <c r="F129" s="11" t="s">
        <v>2503</v>
      </c>
      <c r="G129" s="11" t="s">
        <v>26</v>
      </c>
      <c r="H129" s="9"/>
      <c r="I129" s="9"/>
      <c r="J129" s="9"/>
      <c r="K129" s="9"/>
    </row>
    <row r="130" spans="1:11">
      <c r="A130" s="9"/>
      <c r="B130" s="11" t="s">
        <v>208</v>
      </c>
      <c r="C130" s="11" t="s">
        <v>336</v>
      </c>
      <c r="D130" s="11" t="s">
        <v>1194</v>
      </c>
      <c r="E130" s="11" t="s">
        <v>1992</v>
      </c>
      <c r="F130" s="11" t="s">
        <v>2504</v>
      </c>
      <c r="G130" s="11" t="s">
        <v>3058</v>
      </c>
      <c r="H130" s="9"/>
      <c r="I130" s="9"/>
      <c r="J130" s="9"/>
      <c r="K130" s="9"/>
    </row>
    <row r="131" spans="1:11">
      <c r="A131" s="9"/>
      <c r="B131" s="11" t="s">
        <v>12</v>
      </c>
      <c r="C131" s="11" t="s">
        <v>337</v>
      </c>
      <c r="D131" s="11" t="s">
        <v>1195</v>
      </c>
      <c r="E131" s="11" t="s">
        <v>118</v>
      </c>
      <c r="F131" s="11" t="s">
        <v>2505</v>
      </c>
      <c r="G131" s="11" t="s">
        <v>13</v>
      </c>
      <c r="H131" s="9"/>
      <c r="I131" s="9"/>
      <c r="J131" s="9"/>
      <c r="K131" s="9"/>
    </row>
    <row r="132" spans="1:11">
      <c r="A132" s="9"/>
      <c r="B132" s="11" t="s">
        <v>12</v>
      </c>
      <c r="C132" s="11" t="s">
        <v>338</v>
      </c>
      <c r="D132" s="11" t="s">
        <v>1196</v>
      </c>
      <c r="E132" s="11" t="s">
        <v>1993</v>
      </c>
      <c r="F132" s="11" t="s">
        <v>2506</v>
      </c>
      <c r="G132" s="11" t="s">
        <v>13</v>
      </c>
      <c r="H132" s="9"/>
      <c r="I132" s="9"/>
      <c r="J132" s="9"/>
      <c r="K132" s="9"/>
    </row>
    <row r="133" spans="1:11">
      <c r="A133" s="9"/>
      <c r="B133" s="11" t="s">
        <v>12</v>
      </c>
      <c r="C133" s="11" t="s">
        <v>339</v>
      </c>
      <c r="D133" s="11" t="s">
        <v>1197</v>
      </c>
      <c r="E133" s="11" t="s">
        <v>1994</v>
      </c>
      <c r="F133" s="11" t="s">
        <v>2507</v>
      </c>
      <c r="G133" s="11" t="s">
        <v>13</v>
      </c>
      <c r="H133" s="9"/>
      <c r="I133" s="9"/>
      <c r="J133" s="9"/>
      <c r="K133" s="9"/>
    </row>
    <row r="134" spans="1:11">
      <c r="A134" s="9"/>
      <c r="B134" s="11" t="s">
        <v>12</v>
      </c>
      <c r="C134" s="11" t="s">
        <v>340</v>
      </c>
      <c r="D134" s="11" t="s">
        <v>1198</v>
      </c>
      <c r="E134" s="11" t="s">
        <v>1995</v>
      </c>
      <c r="F134" s="11" t="s">
        <v>2508</v>
      </c>
      <c r="G134" s="11" t="s">
        <v>13</v>
      </c>
      <c r="H134" s="9"/>
      <c r="I134" s="9"/>
      <c r="J134" s="9"/>
      <c r="K134" s="9"/>
    </row>
    <row r="135" spans="1:11">
      <c r="A135" s="9"/>
      <c r="B135" s="11" t="s">
        <v>14</v>
      </c>
      <c r="C135" s="11" t="s">
        <v>341</v>
      </c>
      <c r="D135" s="11" t="s">
        <v>1199</v>
      </c>
      <c r="E135" s="11" t="s">
        <v>1996</v>
      </c>
      <c r="F135" s="11" t="s">
        <v>2509</v>
      </c>
      <c r="G135" s="11" t="s">
        <v>22</v>
      </c>
      <c r="H135" s="9"/>
      <c r="I135" s="9"/>
      <c r="J135" s="9"/>
      <c r="K135" s="9"/>
    </row>
    <row r="136" spans="1:11">
      <c r="A136" s="9"/>
      <c r="B136" s="11" t="s">
        <v>14</v>
      </c>
      <c r="C136" s="11" t="s">
        <v>342</v>
      </c>
      <c r="D136" s="11" t="s">
        <v>1200</v>
      </c>
      <c r="E136" s="11" t="s">
        <v>1997</v>
      </c>
      <c r="F136" s="11" t="s">
        <v>2510</v>
      </c>
      <c r="G136" s="11" t="s">
        <v>94</v>
      </c>
      <c r="H136" s="9"/>
      <c r="I136" s="9"/>
      <c r="J136" s="9"/>
      <c r="K136" s="9"/>
    </row>
    <row r="137" spans="1:11">
      <c r="A137" s="9"/>
      <c r="B137" s="11" t="s">
        <v>14</v>
      </c>
      <c r="C137" s="11" t="s">
        <v>343</v>
      </c>
      <c r="D137" s="11" t="s">
        <v>1201</v>
      </c>
      <c r="E137" s="11" t="s">
        <v>1998</v>
      </c>
      <c r="F137" s="11" t="s">
        <v>2511</v>
      </c>
      <c r="G137" s="11" t="s">
        <v>94</v>
      </c>
      <c r="H137" s="9"/>
      <c r="I137" s="9"/>
      <c r="J137" s="9"/>
      <c r="K137" s="9"/>
    </row>
    <row r="138" spans="1:11">
      <c r="A138" s="9"/>
      <c r="B138" s="11" t="s">
        <v>12</v>
      </c>
      <c r="C138" s="11" t="s">
        <v>344</v>
      </c>
      <c r="D138" s="11" t="s">
        <v>1202</v>
      </c>
      <c r="E138" s="11" t="s">
        <v>1999</v>
      </c>
      <c r="F138" s="11" t="s">
        <v>2512</v>
      </c>
      <c r="G138" s="11" t="s">
        <v>13</v>
      </c>
      <c r="H138" s="9"/>
      <c r="I138" s="9"/>
      <c r="J138" s="9"/>
      <c r="K138" s="9"/>
    </row>
    <row r="139" spans="1:11">
      <c r="A139" s="9"/>
      <c r="B139" s="11" t="s">
        <v>12</v>
      </c>
      <c r="C139" s="11" t="s">
        <v>345</v>
      </c>
      <c r="D139" s="11" t="s">
        <v>1203</v>
      </c>
      <c r="E139" s="11" t="s">
        <v>2000</v>
      </c>
      <c r="F139" s="11" t="s">
        <v>2513</v>
      </c>
      <c r="G139" s="11" t="s">
        <v>26</v>
      </c>
      <c r="H139" s="9"/>
      <c r="I139" s="9"/>
      <c r="J139" s="9"/>
      <c r="K139" s="9"/>
    </row>
    <row r="140" spans="1:11">
      <c r="A140" s="9"/>
      <c r="B140" s="11" t="s">
        <v>14</v>
      </c>
      <c r="C140" s="11" t="s">
        <v>346</v>
      </c>
      <c r="D140" s="11" t="s">
        <v>1204</v>
      </c>
      <c r="E140" s="11" t="s">
        <v>2001</v>
      </c>
      <c r="F140" s="11" t="s">
        <v>2514</v>
      </c>
      <c r="G140" s="11" t="s">
        <v>94</v>
      </c>
      <c r="H140" s="9"/>
      <c r="I140" s="9"/>
      <c r="J140" s="9"/>
      <c r="K140" s="9"/>
    </row>
    <row r="141" spans="1:11">
      <c r="A141" s="9"/>
      <c r="B141" s="11" t="s">
        <v>208</v>
      </c>
      <c r="C141" s="11" t="s">
        <v>347</v>
      </c>
      <c r="D141" s="11" t="s">
        <v>1205</v>
      </c>
      <c r="E141" s="11" t="s">
        <v>2002</v>
      </c>
      <c r="F141" s="11" t="s">
        <v>2515</v>
      </c>
      <c r="G141" s="11" t="s">
        <v>88</v>
      </c>
      <c r="H141" s="9"/>
      <c r="I141" s="9"/>
      <c r="J141" s="9"/>
      <c r="K141" s="9"/>
    </row>
    <row r="142" spans="1:11">
      <c r="A142" s="9"/>
      <c r="B142" s="11" t="s">
        <v>12</v>
      </c>
      <c r="C142" s="11" t="s">
        <v>348</v>
      </c>
      <c r="D142" s="11" t="s">
        <v>1206</v>
      </c>
      <c r="E142" s="11" t="s">
        <v>2003</v>
      </c>
      <c r="F142" s="11" t="s">
        <v>2516</v>
      </c>
      <c r="G142" s="11" t="s">
        <v>22</v>
      </c>
      <c r="H142" s="9"/>
      <c r="I142" s="9"/>
      <c r="J142" s="9"/>
      <c r="K142" s="9"/>
    </row>
    <row r="143" spans="1:11">
      <c r="A143" s="9"/>
      <c r="B143" s="11" t="s">
        <v>14</v>
      </c>
      <c r="C143" s="11" t="s">
        <v>349</v>
      </c>
      <c r="D143" s="11" t="s">
        <v>1207</v>
      </c>
      <c r="E143" s="11" t="s">
        <v>2004</v>
      </c>
      <c r="F143" s="11" t="s">
        <v>2517</v>
      </c>
      <c r="G143" s="11" t="s">
        <v>22</v>
      </c>
      <c r="H143" s="9"/>
      <c r="I143" s="9"/>
      <c r="J143" s="9"/>
      <c r="K143" s="9"/>
    </row>
    <row r="144" spans="1:11">
      <c r="A144" s="9"/>
      <c r="B144" s="11" t="s">
        <v>12</v>
      </c>
      <c r="C144" s="11" t="s">
        <v>350</v>
      </c>
      <c r="D144" s="11" t="s">
        <v>1208</v>
      </c>
      <c r="E144" s="11" t="s">
        <v>2005</v>
      </c>
      <c r="F144" s="11" t="s">
        <v>2518</v>
      </c>
      <c r="G144" s="11" t="s">
        <v>26</v>
      </c>
      <c r="H144" s="9"/>
      <c r="I144" s="9"/>
      <c r="J144" s="9"/>
      <c r="K144" s="9"/>
    </row>
    <row r="145" spans="1:11">
      <c r="A145" s="9"/>
      <c r="B145" s="11" t="s">
        <v>14</v>
      </c>
      <c r="C145" s="11" t="s">
        <v>351</v>
      </c>
      <c r="D145" s="11" t="s">
        <v>1209</v>
      </c>
      <c r="E145" s="11" t="s">
        <v>2006</v>
      </c>
      <c r="F145" s="11" t="s">
        <v>94</v>
      </c>
      <c r="G145" s="11" t="s">
        <v>15</v>
      </c>
      <c r="H145" s="9"/>
      <c r="I145" s="9"/>
      <c r="J145" s="9"/>
      <c r="K145" s="9"/>
    </row>
    <row r="146" spans="1:11">
      <c r="A146" s="9"/>
      <c r="B146" s="11" t="s">
        <v>14</v>
      </c>
      <c r="C146" s="11" t="s">
        <v>352</v>
      </c>
      <c r="D146" s="11" t="s">
        <v>1210</v>
      </c>
      <c r="E146" s="11" t="s">
        <v>2007</v>
      </c>
      <c r="F146" s="11" t="s">
        <v>2519</v>
      </c>
      <c r="G146" s="11" t="s">
        <v>94</v>
      </c>
      <c r="H146" s="9"/>
      <c r="I146" s="9"/>
      <c r="J146" s="9"/>
      <c r="K146" s="9"/>
    </row>
    <row r="147" spans="1:11">
      <c r="A147" s="9"/>
      <c r="B147" s="11" t="s">
        <v>14</v>
      </c>
      <c r="C147" s="11" t="s">
        <v>353</v>
      </c>
      <c r="D147" s="11" t="s">
        <v>1211</v>
      </c>
      <c r="E147" s="11" t="s">
        <v>2008</v>
      </c>
      <c r="F147" s="11" t="s">
        <v>2520</v>
      </c>
      <c r="G147" s="11" t="s">
        <v>94</v>
      </c>
      <c r="H147" s="9"/>
      <c r="I147" s="9"/>
      <c r="J147" s="9"/>
      <c r="K147" s="9"/>
    </row>
    <row r="148" spans="1:11">
      <c r="A148" s="9"/>
      <c r="B148" s="11" t="s">
        <v>208</v>
      </c>
      <c r="C148" s="11" t="s">
        <v>354</v>
      </c>
      <c r="D148" s="11" t="s">
        <v>1212</v>
      </c>
      <c r="E148" s="11" t="s">
        <v>2009</v>
      </c>
      <c r="F148" s="11" t="s">
        <v>2521</v>
      </c>
      <c r="G148" s="11" t="s">
        <v>22</v>
      </c>
      <c r="H148" s="9"/>
      <c r="I148" s="9"/>
      <c r="J148" s="9"/>
      <c r="K148" s="9"/>
    </row>
    <row r="149" spans="1:11">
      <c r="A149" s="9"/>
      <c r="B149" s="11" t="s">
        <v>14</v>
      </c>
      <c r="C149" s="11" t="s">
        <v>355</v>
      </c>
      <c r="D149" s="11" t="s">
        <v>1213</v>
      </c>
      <c r="E149" s="11" t="s">
        <v>146</v>
      </c>
      <c r="F149" s="11" t="s">
        <v>2522</v>
      </c>
      <c r="G149" s="11" t="s">
        <v>3059</v>
      </c>
      <c r="H149" s="9"/>
      <c r="I149" s="9"/>
      <c r="J149" s="9"/>
      <c r="K149" s="9"/>
    </row>
    <row r="150" spans="1:11">
      <c r="A150" s="9"/>
      <c r="B150" s="11" t="s">
        <v>14</v>
      </c>
      <c r="C150" s="11" t="s">
        <v>356</v>
      </c>
      <c r="D150" s="11" t="s">
        <v>1214</v>
      </c>
      <c r="E150" s="11" t="s">
        <v>2010</v>
      </c>
      <c r="F150" s="11" t="s">
        <v>2523</v>
      </c>
      <c r="G150" s="11" t="s">
        <v>3059</v>
      </c>
      <c r="H150" s="9"/>
      <c r="I150" s="9"/>
      <c r="J150" s="9"/>
      <c r="K150" s="9"/>
    </row>
    <row r="151" spans="1:11">
      <c r="A151" s="9"/>
      <c r="B151" s="11" t="s">
        <v>14</v>
      </c>
      <c r="C151" s="11" t="s">
        <v>357</v>
      </c>
      <c r="D151" s="11" t="s">
        <v>1215</v>
      </c>
      <c r="E151" s="11" t="s">
        <v>2011</v>
      </c>
      <c r="F151" s="11" t="s">
        <v>2524</v>
      </c>
      <c r="G151" s="11" t="s">
        <v>3059</v>
      </c>
      <c r="H151" s="9"/>
      <c r="I151" s="9"/>
      <c r="J151" s="9"/>
      <c r="K151" s="9"/>
    </row>
    <row r="152" spans="1:11">
      <c r="A152" s="9"/>
      <c r="B152" s="11" t="s">
        <v>14</v>
      </c>
      <c r="C152" s="11" t="s">
        <v>358</v>
      </c>
      <c r="D152" s="11" t="s">
        <v>1216</v>
      </c>
      <c r="E152" s="11" t="s">
        <v>2012</v>
      </c>
      <c r="F152" s="11" t="s">
        <v>2525</v>
      </c>
      <c r="G152" s="11" t="s">
        <v>3059</v>
      </c>
      <c r="H152" s="9"/>
      <c r="I152" s="9"/>
      <c r="J152" s="9"/>
      <c r="K152" s="9"/>
    </row>
    <row r="153" spans="1:11">
      <c r="A153" s="9"/>
      <c r="B153" s="11" t="s">
        <v>14</v>
      </c>
      <c r="C153" s="11" t="s">
        <v>359</v>
      </c>
      <c r="D153" s="11" t="s">
        <v>1217</v>
      </c>
      <c r="E153" s="11" t="s">
        <v>2013</v>
      </c>
      <c r="F153" s="11" t="s">
        <v>2526</v>
      </c>
      <c r="G153" s="11" t="s">
        <v>3059</v>
      </c>
      <c r="H153" s="9"/>
      <c r="I153" s="9"/>
      <c r="J153" s="9"/>
      <c r="K153" s="9"/>
    </row>
    <row r="154" spans="1:11">
      <c r="A154" s="9"/>
      <c r="B154" s="11" t="s">
        <v>14</v>
      </c>
      <c r="C154" s="11" t="s">
        <v>360</v>
      </c>
      <c r="D154" s="11" t="s">
        <v>1218</v>
      </c>
      <c r="E154" s="11" t="s">
        <v>2014</v>
      </c>
      <c r="F154" s="11" t="s">
        <v>2527</v>
      </c>
      <c r="G154" s="11" t="s">
        <v>3059</v>
      </c>
      <c r="H154" s="9"/>
      <c r="I154" s="9"/>
      <c r="J154" s="9"/>
      <c r="K154" s="9"/>
    </row>
    <row r="155" spans="1:11">
      <c r="A155" s="9"/>
      <c r="B155" s="11" t="s">
        <v>14</v>
      </c>
      <c r="C155" s="11" t="s">
        <v>361</v>
      </c>
      <c r="D155" s="11" t="s">
        <v>1219</v>
      </c>
      <c r="E155" s="11" t="s">
        <v>2015</v>
      </c>
      <c r="F155" s="11" t="s">
        <v>2528</v>
      </c>
      <c r="G155" s="11" t="s">
        <v>3059</v>
      </c>
      <c r="H155" s="9"/>
      <c r="I155" s="9"/>
      <c r="J155" s="9"/>
      <c r="K155" s="9"/>
    </row>
    <row r="156" spans="1:11">
      <c r="A156" s="9"/>
      <c r="B156" s="11" t="s">
        <v>14</v>
      </c>
      <c r="C156" s="11" t="s">
        <v>362</v>
      </c>
      <c r="D156" s="11" t="s">
        <v>1220</v>
      </c>
      <c r="E156" s="11" t="s">
        <v>2016</v>
      </c>
      <c r="F156" s="11" t="s">
        <v>2529</v>
      </c>
      <c r="G156" s="11" t="s">
        <v>3059</v>
      </c>
      <c r="H156" s="9"/>
      <c r="I156" s="9"/>
      <c r="J156" s="9"/>
      <c r="K156" s="9"/>
    </row>
    <row r="157" spans="1:11">
      <c r="A157" s="9"/>
      <c r="B157" s="11" t="s">
        <v>14</v>
      </c>
      <c r="C157" s="11" t="s">
        <v>363</v>
      </c>
      <c r="D157" s="11" t="s">
        <v>1221</v>
      </c>
      <c r="E157" s="11" t="s">
        <v>170</v>
      </c>
      <c r="F157" s="11" t="s">
        <v>2530</v>
      </c>
      <c r="G157" s="11" t="s">
        <v>3059</v>
      </c>
      <c r="H157" s="9"/>
      <c r="I157" s="9"/>
      <c r="J157" s="9"/>
      <c r="K157" s="9"/>
    </row>
    <row r="158" spans="1:11">
      <c r="A158" s="9"/>
      <c r="B158" s="11" t="s">
        <v>14</v>
      </c>
      <c r="C158" s="11" t="s">
        <v>364</v>
      </c>
      <c r="D158" s="11" t="s">
        <v>1222</v>
      </c>
      <c r="E158" s="11" t="s">
        <v>165</v>
      </c>
      <c r="F158" s="11" t="s">
        <v>2531</v>
      </c>
      <c r="G158" s="11" t="s">
        <v>3059</v>
      </c>
      <c r="H158" s="9"/>
      <c r="I158" s="9"/>
      <c r="J158" s="9"/>
      <c r="K158" s="9"/>
    </row>
    <row r="159" spans="1:11">
      <c r="A159" s="9"/>
      <c r="B159" s="11" t="s">
        <v>14</v>
      </c>
      <c r="C159" s="11" t="s">
        <v>365</v>
      </c>
      <c r="D159" s="11" t="s">
        <v>1223</v>
      </c>
      <c r="E159" s="11" t="s">
        <v>2017</v>
      </c>
      <c r="F159" s="11" t="s">
        <v>2532</v>
      </c>
      <c r="G159" s="11" t="s">
        <v>3059</v>
      </c>
      <c r="H159" s="9"/>
      <c r="I159" s="9"/>
      <c r="J159" s="9"/>
      <c r="K159" s="9"/>
    </row>
    <row r="160" spans="1:11">
      <c r="A160" s="9"/>
      <c r="B160" s="11" t="s">
        <v>208</v>
      </c>
      <c r="C160" s="11" t="s">
        <v>366</v>
      </c>
      <c r="D160" s="11" t="s">
        <v>1224</v>
      </c>
      <c r="E160" s="11" t="s">
        <v>2018</v>
      </c>
      <c r="F160" s="11" t="s">
        <v>2533</v>
      </c>
      <c r="G160" s="11" t="s">
        <v>22</v>
      </c>
      <c r="H160" s="9"/>
      <c r="I160" s="9"/>
      <c r="J160" s="9"/>
      <c r="K160" s="9"/>
    </row>
    <row r="161" spans="1:11">
      <c r="A161" s="9"/>
      <c r="B161" s="11" t="s">
        <v>12</v>
      </c>
      <c r="C161" s="11" t="s">
        <v>367</v>
      </c>
      <c r="D161" s="11" t="s">
        <v>1225</v>
      </c>
      <c r="E161" s="11" t="s">
        <v>2019</v>
      </c>
      <c r="F161" s="11" t="s">
        <v>2534</v>
      </c>
      <c r="G161" s="11" t="s">
        <v>13</v>
      </c>
      <c r="H161" s="9"/>
      <c r="I161" s="9"/>
      <c r="J161" s="9"/>
      <c r="K161" s="9"/>
    </row>
    <row r="162" spans="1:11">
      <c r="A162" s="9"/>
      <c r="B162" s="11" t="s">
        <v>14</v>
      </c>
      <c r="C162" s="11" t="s">
        <v>368</v>
      </c>
      <c r="D162" s="11" t="s">
        <v>1226</v>
      </c>
      <c r="E162" s="11" t="s">
        <v>2020</v>
      </c>
      <c r="F162" s="11" t="s">
        <v>2535</v>
      </c>
      <c r="G162" s="11" t="s">
        <v>94</v>
      </c>
      <c r="H162" s="9"/>
      <c r="I162" s="9"/>
      <c r="J162" s="9"/>
      <c r="K162" s="9"/>
    </row>
    <row r="163" spans="1:11">
      <c r="A163" s="9"/>
      <c r="B163" s="11" t="s">
        <v>14</v>
      </c>
      <c r="C163" s="11" t="s">
        <v>369</v>
      </c>
      <c r="D163" s="11" t="s">
        <v>1227</v>
      </c>
      <c r="E163" s="11" t="s">
        <v>2021</v>
      </c>
      <c r="F163" s="11" t="s">
        <v>2536</v>
      </c>
      <c r="G163" s="11" t="s">
        <v>94</v>
      </c>
      <c r="H163" s="9"/>
      <c r="I163" s="9"/>
      <c r="J163" s="9"/>
      <c r="K163" s="9"/>
    </row>
    <row r="164" spans="1:11">
      <c r="A164" s="9"/>
      <c r="B164" s="11" t="s">
        <v>14</v>
      </c>
      <c r="C164" s="11" t="s">
        <v>370</v>
      </c>
      <c r="D164" s="11" t="s">
        <v>1228</v>
      </c>
      <c r="E164" s="11" t="s">
        <v>2022</v>
      </c>
      <c r="F164" s="11" t="s">
        <v>2537</v>
      </c>
      <c r="G164" s="11" t="s">
        <v>94</v>
      </c>
      <c r="H164" s="9"/>
      <c r="I164" s="9"/>
      <c r="J164" s="9"/>
      <c r="K164" s="9"/>
    </row>
    <row r="165" spans="1:11">
      <c r="A165" s="9"/>
      <c r="B165" s="11" t="s">
        <v>14</v>
      </c>
      <c r="C165" s="11" t="s">
        <v>371</v>
      </c>
      <c r="D165" s="11" t="s">
        <v>1229</v>
      </c>
      <c r="E165" s="11" t="s">
        <v>35</v>
      </c>
      <c r="F165" s="11" t="s">
        <v>2538</v>
      </c>
      <c r="G165" s="11" t="s">
        <v>3059</v>
      </c>
      <c r="H165" s="9"/>
      <c r="I165" s="9"/>
      <c r="J165" s="9"/>
      <c r="K165" s="9"/>
    </row>
    <row r="166" spans="1:11">
      <c r="A166" s="9"/>
      <c r="B166" s="11" t="s">
        <v>14</v>
      </c>
      <c r="C166" s="11" t="s">
        <v>372</v>
      </c>
      <c r="D166" s="11" t="s">
        <v>1230</v>
      </c>
      <c r="E166" s="11" t="s">
        <v>2023</v>
      </c>
      <c r="F166" s="12">
        <v>1</v>
      </c>
      <c r="G166" s="11" t="s">
        <v>3054</v>
      </c>
      <c r="H166" s="9"/>
      <c r="I166" s="9"/>
      <c r="J166" s="9"/>
      <c r="K166" s="9"/>
    </row>
    <row r="167" spans="1:11">
      <c r="A167" s="9"/>
      <c r="B167" s="11" t="s">
        <v>14</v>
      </c>
      <c r="C167" s="11" t="s">
        <v>373</v>
      </c>
      <c r="D167" s="11" t="s">
        <v>1231</v>
      </c>
      <c r="E167" s="11" t="s">
        <v>2024</v>
      </c>
      <c r="F167" s="11" t="s">
        <v>2539</v>
      </c>
      <c r="G167" s="11" t="s">
        <v>3059</v>
      </c>
      <c r="H167" s="9"/>
      <c r="I167" s="9"/>
      <c r="J167" s="9"/>
      <c r="K167" s="9"/>
    </row>
    <row r="168" spans="1:11">
      <c r="A168" s="9"/>
      <c r="B168" s="11" t="s">
        <v>14</v>
      </c>
      <c r="C168" s="11" t="s">
        <v>374</v>
      </c>
      <c r="D168" s="11" t="s">
        <v>1232</v>
      </c>
      <c r="E168" s="11" t="s">
        <v>2025</v>
      </c>
      <c r="F168" s="11" t="s">
        <v>2540</v>
      </c>
      <c r="G168" s="11" t="s">
        <v>94</v>
      </c>
      <c r="H168" s="9"/>
      <c r="I168" s="9"/>
      <c r="J168" s="9"/>
      <c r="K168" s="9"/>
    </row>
    <row r="169" spans="1:11">
      <c r="A169" s="9"/>
      <c r="B169" s="11" t="s">
        <v>14</v>
      </c>
      <c r="C169" s="11" t="s">
        <v>375</v>
      </c>
      <c r="D169" s="11" t="s">
        <v>1233</v>
      </c>
      <c r="E169" s="11" t="s">
        <v>2026</v>
      </c>
      <c r="F169" s="11" t="s">
        <v>2541</v>
      </c>
      <c r="G169" s="11" t="s">
        <v>3054</v>
      </c>
      <c r="H169" s="9"/>
      <c r="I169" s="9"/>
      <c r="J169" s="9"/>
      <c r="K169" s="9"/>
    </row>
    <row r="170" spans="1:11">
      <c r="A170" s="9"/>
      <c r="B170" s="11" t="s">
        <v>14</v>
      </c>
      <c r="C170" s="11" t="s">
        <v>376</v>
      </c>
      <c r="D170" s="11" t="s">
        <v>1234</v>
      </c>
      <c r="E170" s="11" t="s">
        <v>2027</v>
      </c>
      <c r="F170" s="11" t="s">
        <v>2542</v>
      </c>
      <c r="G170" s="11" t="s">
        <v>3054</v>
      </c>
      <c r="H170" s="9"/>
      <c r="I170" s="9"/>
      <c r="J170" s="9"/>
      <c r="K170" s="9"/>
    </row>
    <row r="171" spans="1:11">
      <c r="A171" s="9"/>
      <c r="B171" s="11" t="s">
        <v>14</v>
      </c>
      <c r="C171" s="11" t="s">
        <v>377</v>
      </c>
      <c r="D171" s="11" t="s">
        <v>1235</v>
      </c>
      <c r="E171" s="11" t="s">
        <v>2028</v>
      </c>
      <c r="F171" s="11" t="s">
        <v>2542</v>
      </c>
      <c r="G171" s="11" t="s">
        <v>3054</v>
      </c>
      <c r="H171" s="9"/>
      <c r="I171" s="9"/>
      <c r="J171" s="9"/>
      <c r="K171" s="9"/>
    </row>
    <row r="172" spans="1:11">
      <c r="A172" s="9"/>
      <c r="B172" s="11" t="s">
        <v>14</v>
      </c>
      <c r="C172" s="11" t="s">
        <v>378</v>
      </c>
      <c r="D172" s="11" t="s">
        <v>1236</v>
      </c>
      <c r="E172" s="11" t="s">
        <v>2029</v>
      </c>
      <c r="F172" s="11" t="s">
        <v>2543</v>
      </c>
      <c r="G172" s="11" t="s">
        <v>3054</v>
      </c>
      <c r="H172" s="9"/>
      <c r="I172" s="9"/>
      <c r="J172" s="9"/>
      <c r="K172" s="9"/>
    </row>
    <row r="173" spans="1:11">
      <c r="A173" s="9"/>
      <c r="B173" s="11" t="s">
        <v>12</v>
      </c>
      <c r="C173" s="11" t="s">
        <v>379</v>
      </c>
      <c r="D173" s="11" t="s">
        <v>1237</v>
      </c>
      <c r="E173" s="11" t="s">
        <v>2030</v>
      </c>
      <c r="F173" s="11" t="s">
        <v>2544</v>
      </c>
      <c r="G173" s="11" t="s">
        <v>13</v>
      </c>
      <c r="H173" s="9"/>
      <c r="I173" s="9"/>
      <c r="J173" s="9"/>
      <c r="K173" s="9"/>
    </row>
    <row r="174" spans="1:11">
      <c r="A174" s="9"/>
      <c r="B174" s="11" t="s">
        <v>12</v>
      </c>
      <c r="C174" s="11" t="s">
        <v>380</v>
      </c>
      <c r="D174" s="11" t="s">
        <v>1238</v>
      </c>
      <c r="E174" s="11" t="s">
        <v>2031</v>
      </c>
      <c r="F174" s="11" t="s">
        <v>2545</v>
      </c>
      <c r="G174" s="11" t="s">
        <v>13</v>
      </c>
      <c r="H174" s="9"/>
      <c r="I174" s="9"/>
      <c r="J174" s="9"/>
      <c r="K174" s="9"/>
    </row>
    <row r="175" spans="1:11">
      <c r="A175" s="9"/>
      <c r="B175" s="11" t="s">
        <v>14</v>
      </c>
      <c r="C175" s="11" t="s">
        <v>381</v>
      </c>
      <c r="D175" s="11" t="s">
        <v>1239</v>
      </c>
      <c r="E175" s="11" t="s">
        <v>2032</v>
      </c>
      <c r="F175" s="11" t="s">
        <v>2546</v>
      </c>
      <c r="G175" s="11" t="s">
        <v>94</v>
      </c>
      <c r="H175" s="9"/>
      <c r="I175" s="9"/>
      <c r="J175" s="9"/>
      <c r="K175" s="9"/>
    </row>
    <row r="176" spans="1:11">
      <c r="A176" s="9"/>
      <c r="B176" s="11" t="s">
        <v>14</v>
      </c>
      <c r="C176" s="11" t="s">
        <v>382</v>
      </c>
      <c r="D176" s="11" t="s">
        <v>1240</v>
      </c>
      <c r="E176" s="11" t="s">
        <v>2033</v>
      </c>
      <c r="F176" s="11" t="s">
        <v>2546</v>
      </c>
      <c r="G176" s="11" t="s">
        <v>94</v>
      </c>
      <c r="H176" s="9"/>
      <c r="I176" s="9"/>
      <c r="J176" s="9"/>
      <c r="K176" s="9"/>
    </row>
    <row r="177" spans="1:11">
      <c r="A177" s="9"/>
      <c r="B177" s="11" t="s">
        <v>12</v>
      </c>
      <c r="C177" s="11" t="s">
        <v>383</v>
      </c>
      <c r="D177" s="11" t="s">
        <v>1241</v>
      </c>
      <c r="E177" s="11" t="s">
        <v>80</v>
      </c>
      <c r="F177" s="11" t="s">
        <v>2547</v>
      </c>
      <c r="G177" s="11" t="s">
        <v>13</v>
      </c>
      <c r="H177" s="9"/>
      <c r="I177" s="9"/>
      <c r="J177" s="9"/>
      <c r="K177" s="9"/>
    </row>
    <row r="178" spans="1:11">
      <c r="A178" s="9"/>
      <c r="B178" s="11" t="s">
        <v>14</v>
      </c>
      <c r="C178" s="11" t="s">
        <v>384</v>
      </c>
      <c r="D178" s="11" t="s">
        <v>1242</v>
      </c>
      <c r="E178" s="11" t="s">
        <v>33</v>
      </c>
      <c r="F178" s="11" t="s">
        <v>2548</v>
      </c>
      <c r="G178" s="11" t="s">
        <v>3059</v>
      </c>
      <c r="H178" s="9"/>
      <c r="I178" s="9"/>
      <c r="J178" s="9"/>
      <c r="K178" s="9"/>
    </row>
    <row r="179" spans="1:11">
      <c r="A179" s="9"/>
      <c r="B179" s="11" t="s">
        <v>14</v>
      </c>
      <c r="C179" s="11" t="s">
        <v>385</v>
      </c>
      <c r="D179" s="11" t="s">
        <v>1243</v>
      </c>
      <c r="E179" s="11" t="s">
        <v>2034</v>
      </c>
      <c r="F179" s="11" t="s">
        <v>2549</v>
      </c>
      <c r="G179" s="11" t="s">
        <v>3059</v>
      </c>
      <c r="H179" s="9"/>
      <c r="I179" s="9"/>
      <c r="J179" s="9"/>
      <c r="K179" s="9"/>
    </row>
    <row r="180" spans="1:11">
      <c r="A180" s="9"/>
      <c r="B180" s="11" t="s">
        <v>12</v>
      </c>
      <c r="C180" s="11" t="s">
        <v>386</v>
      </c>
      <c r="D180" s="11" t="s">
        <v>1244</v>
      </c>
      <c r="E180" s="11" t="s">
        <v>80</v>
      </c>
      <c r="F180" s="11" t="s">
        <v>2550</v>
      </c>
      <c r="G180" s="11" t="s">
        <v>3045</v>
      </c>
      <c r="H180" s="9"/>
      <c r="I180" s="9"/>
      <c r="J180" s="9"/>
      <c r="K180" s="9"/>
    </row>
    <row r="181" spans="1:11">
      <c r="A181" s="9"/>
      <c r="B181" s="11" t="s">
        <v>14</v>
      </c>
      <c r="C181" s="11" t="s">
        <v>387</v>
      </c>
      <c r="D181" s="11" t="s">
        <v>1245</v>
      </c>
      <c r="E181" s="11" t="s">
        <v>2035</v>
      </c>
      <c r="F181" s="11" t="s">
        <v>2551</v>
      </c>
      <c r="G181" s="11" t="s">
        <v>3054</v>
      </c>
      <c r="H181" s="9"/>
      <c r="I181" s="9"/>
      <c r="J181" s="9"/>
      <c r="K181" s="9"/>
    </row>
    <row r="182" spans="1:11">
      <c r="A182" s="9"/>
      <c r="B182" s="11" t="s">
        <v>14</v>
      </c>
      <c r="C182" s="11" t="s">
        <v>388</v>
      </c>
      <c r="D182" s="11" t="s">
        <v>1246</v>
      </c>
      <c r="E182" s="11" t="s">
        <v>2036</v>
      </c>
      <c r="F182" s="11" t="s">
        <v>2552</v>
      </c>
      <c r="G182" s="11" t="s">
        <v>3054</v>
      </c>
      <c r="H182" s="9"/>
      <c r="I182" s="9"/>
      <c r="J182" s="9"/>
      <c r="K182" s="9"/>
    </row>
    <row r="183" spans="1:11">
      <c r="A183" s="9"/>
      <c r="B183" s="11" t="s">
        <v>14</v>
      </c>
      <c r="C183" s="11" t="s">
        <v>389</v>
      </c>
      <c r="D183" s="11" t="s">
        <v>1247</v>
      </c>
      <c r="E183" s="11" t="s">
        <v>2037</v>
      </c>
      <c r="F183" s="11" t="s">
        <v>2553</v>
      </c>
      <c r="G183" s="11" t="s">
        <v>3054</v>
      </c>
      <c r="H183" s="9"/>
      <c r="I183" s="9"/>
      <c r="J183" s="9"/>
      <c r="K183" s="9"/>
    </row>
    <row r="184" spans="1:11">
      <c r="A184" s="9"/>
      <c r="B184" s="11" t="s">
        <v>14</v>
      </c>
      <c r="C184" s="11" t="s">
        <v>390</v>
      </c>
      <c r="D184" s="11" t="s">
        <v>1248</v>
      </c>
      <c r="E184" s="11" t="s">
        <v>2038</v>
      </c>
      <c r="F184" s="11" t="s">
        <v>2554</v>
      </c>
      <c r="G184" s="11" t="s">
        <v>3054</v>
      </c>
      <c r="H184" s="9"/>
      <c r="I184" s="9"/>
      <c r="J184" s="9"/>
      <c r="K184" s="9"/>
    </row>
    <row r="185" spans="1:11">
      <c r="A185" s="9"/>
      <c r="B185" s="11" t="s">
        <v>14</v>
      </c>
      <c r="C185" s="11" t="s">
        <v>391</v>
      </c>
      <c r="D185" s="11" t="s">
        <v>1249</v>
      </c>
      <c r="E185" s="11" t="s">
        <v>2039</v>
      </c>
      <c r="F185" s="11" t="s">
        <v>2555</v>
      </c>
      <c r="G185" s="11" t="s">
        <v>3059</v>
      </c>
      <c r="H185" s="9"/>
      <c r="I185" s="9"/>
      <c r="J185" s="9"/>
      <c r="K185" s="9"/>
    </row>
    <row r="186" spans="1:11">
      <c r="A186" s="9"/>
      <c r="B186" s="11" t="s">
        <v>14</v>
      </c>
      <c r="C186" s="11" t="s">
        <v>392</v>
      </c>
      <c r="D186" s="11" t="s">
        <v>1250</v>
      </c>
      <c r="E186" s="11" t="s">
        <v>2040</v>
      </c>
      <c r="F186" s="11" t="s">
        <v>2556</v>
      </c>
      <c r="G186" s="11" t="s">
        <v>3059</v>
      </c>
      <c r="H186" s="9"/>
      <c r="I186" s="9"/>
      <c r="J186" s="9"/>
      <c r="K186" s="9"/>
    </row>
    <row r="187" spans="1:11">
      <c r="A187" s="9"/>
      <c r="B187" s="11" t="s">
        <v>14</v>
      </c>
      <c r="C187" s="11" t="s">
        <v>393</v>
      </c>
      <c r="D187" s="11" t="s">
        <v>1251</v>
      </c>
      <c r="E187" s="11" t="s">
        <v>2041</v>
      </c>
      <c r="F187" s="11" t="s">
        <v>2557</v>
      </c>
      <c r="G187" s="11" t="s">
        <v>94</v>
      </c>
      <c r="H187" s="9"/>
      <c r="I187" s="9"/>
      <c r="J187" s="9"/>
      <c r="K187" s="9"/>
    </row>
    <row r="188" spans="1:11">
      <c r="A188" s="9"/>
      <c r="B188" s="11" t="s">
        <v>14</v>
      </c>
      <c r="C188" s="11" t="s">
        <v>394</v>
      </c>
      <c r="D188" s="11" t="s">
        <v>1252</v>
      </c>
      <c r="E188" s="11" t="s">
        <v>2042</v>
      </c>
      <c r="F188" s="11" t="s">
        <v>2558</v>
      </c>
      <c r="G188" s="11" t="s">
        <v>94</v>
      </c>
      <c r="H188" s="9"/>
      <c r="I188" s="9"/>
      <c r="J188" s="9"/>
      <c r="K188" s="9"/>
    </row>
    <row r="189" spans="1:11">
      <c r="A189" s="9"/>
      <c r="B189" s="11" t="s">
        <v>14</v>
      </c>
      <c r="C189" s="11" t="s">
        <v>395</v>
      </c>
      <c r="D189" s="11" t="s">
        <v>1253</v>
      </c>
      <c r="E189" s="11" t="s">
        <v>2043</v>
      </c>
      <c r="F189" s="11" t="s">
        <v>2559</v>
      </c>
      <c r="G189" s="11" t="s">
        <v>94</v>
      </c>
      <c r="H189" s="9"/>
      <c r="I189" s="9"/>
      <c r="J189" s="9"/>
      <c r="K189" s="9"/>
    </row>
    <row r="190" spans="1:11">
      <c r="A190" s="9"/>
      <c r="B190" s="11" t="s">
        <v>14</v>
      </c>
      <c r="C190" s="11" t="s">
        <v>396</v>
      </c>
      <c r="D190" s="11" t="s">
        <v>1254</v>
      </c>
      <c r="E190" s="11" t="s">
        <v>2044</v>
      </c>
      <c r="F190" s="11" t="s">
        <v>2560</v>
      </c>
      <c r="G190" s="11" t="s">
        <v>19</v>
      </c>
      <c r="H190" s="9"/>
      <c r="I190" s="9"/>
      <c r="J190" s="9"/>
      <c r="K190" s="9"/>
    </row>
    <row r="191" spans="1:11">
      <c r="A191" s="9"/>
      <c r="B191" s="11" t="s">
        <v>16</v>
      </c>
      <c r="C191" s="11" t="s">
        <v>397</v>
      </c>
      <c r="D191" s="11" t="s">
        <v>1255</v>
      </c>
      <c r="E191" s="11" t="s">
        <v>2045</v>
      </c>
      <c r="F191" s="11" t="s">
        <v>2561</v>
      </c>
      <c r="G191" s="11" t="s">
        <v>19</v>
      </c>
      <c r="H191" s="9"/>
      <c r="I191" s="9"/>
      <c r="J191" s="9"/>
      <c r="K191" s="9"/>
    </row>
    <row r="192" spans="1:11">
      <c r="A192" s="9"/>
      <c r="B192" s="11" t="s">
        <v>12</v>
      </c>
      <c r="C192" s="11" t="s">
        <v>398</v>
      </c>
      <c r="D192" s="11" t="s">
        <v>1256</v>
      </c>
      <c r="E192" s="11" t="s">
        <v>27</v>
      </c>
      <c r="F192" s="11" t="s">
        <v>2562</v>
      </c>
      <c r="G192" s="11" t="s">
        <v>13</v>
      </c>
      <c r="H192" s="9"/>
      <c r="I192" s="9"/>
      <c r="J192" s="9"/>
      <c r="K192" s="9"/>
    </row>
    <row r="193" spans="1:11">
      <c r="A193" s="9"/>
      <c r="B193" s="11" t="s">
        <v>14</v>
      </c>
      <c r="C193" s="11" t="s">
        <v>399</v>
      </c>
      <c r="D193" s="11" t="s">
        <v>1257</v>
      </c>
      <c r="E193" s="11" t="s">
        <v>148</v>
      </c>
      <c r="F193" s="11" t="s">
        <v>2563</v>
      </c>
      <c r="G193" s="11" t="s">
        <v>15</v>
      </c>
      <c r="H193" s="9"/>
      <c r="I193" s="9"/>
      <c r="J193" s="9"/>
      <c r="K193" s="9"/>
    </row>
    <row r="194" spans="1:11">
      <c r="A194" s="9"/>
      <c r="B194" s="11" t="s">
        <v>14</v>
      </c>
      <c r="C194" s="11" t="s">
        <v>400</v>
      </c>
      <c r="D194" s="11" t="s">
        <v>1258</v>
      </c>
      <c r="E194" s="11" t="s">
        <v>98</v>
      </c>
      <c r="F194" s="11" t="s">
        <v>2564</v>
      </c>
      <c r="G194" s="11" t="s">
        <v>19</v>
      </c>
      <c r="H194" s="9"/>
      <c r="I194" s="9"/>
      <c r="J194" s="9"/>
      <c r="K194" s="9"/>
    </row>
    <row r="195" spans="1:11">
      <c r="A195" s="9"/>
      <c r="B195" s="11" t="s">
        <v>12</v>
      </c>
      <c r="C195" s="11" t="s">
        <v>401</v>
      </c>
      <c r="D195" s="11" t="s">
        <v>1259</v>
      </c>
      <c r="E195" s="11" t="s">
        <v>2046</v>
      </c>
      <c r="F195" s="11" t="s">
        <v>2565</v>
      </c>
      <c r="G195" s="11" t="s">
        <v>22</v>
      </c>
      <c r="H195" s="9"/>
      <c r="I195" s="9"/>
      <c r="J195" s="9"/>
      <c r="K195" s="9"/>
    </row>
    <row r="196" spans="1:11">
      <c r="A196" s="9"/>
      <c r="B196" s="11" t="s">
        <v>14</v>
      </c>
      <c r="C196" s="11" t="s">
        <v>402</v>
      </c>
      <c r="D196" s="11" t="s">
        <v>1260</v>
      </c>
      <c r="E196" s="11" t="s">
        <v>98</v>
      </c>
      <c r="F196" s="11" t="s">
        <v>2566</v>
      </c>
      <c r="G196" s="11" t="s">
        <v>19</v>
      </c>
      <c r="H196" s="9"/>
      <c r="I196" s="9"/>
      <c r="J196" s="9"/>
      <c r="K196" s="9"/>
    </row>
    <row r="197" spans="1:11">
      <c r="A197" s="9"/>
      <c r="B197" s="11" t="s">
        <v>14</v>
      </c>
      <c r="C197" s="11" t="s">
        <v>403</v>
      </c>
      <c r="D197" s="11" t="s">
        <v>1261</v>
      </c>
      <c r="E197" s="11" t="s">
        <v>2047</v>
      </c>
      <c r="F197" s="11" t="s">
        <v>2567</v>
      </c>
      <c r="G197" s="11" t="s">
        <v>3060</v>
      </c>
      <c r="H197" s="9"/>
      <c r="I197" s="9"/>
      <c r="J197" s="9"/>
      <c r="K197" s="9"/>
    </row>
    <row r="198" spans="1:11">
      <c r="A198" s="9"/>
      <c r="B198" s="11" t="s">
        <v>14</v>
      </c>
      <c r="C198" s="11" t="s">
        <v>404</v>
      </c>
      <c r="D198" s="11" t="s">
        <v>1262</v>
      </c>
      <c r="E198" s="11" t="s">
        <v>98</v>
      </c>
      <c r="F198" s="11" t="s">
        <v>2568</v>
      </c>
      <c r="G198" s="11" t="s">
        <v>19</v>
      </c>
      <c r="H198" s="9"/>
      <c r="I198" s="9"/>
      <c r="J198" s="9"/>
      <c r="K198" s="9"/>
    </row>
    <row r="199" spans="1:11">
      <c r="A199" s="9"/>
      <c r="B199" s="11" t="s">
        <v>14</v>
      </c>
      <c r="C199" s="11" t="s">
        <v>405</v>
      </c>
      <c r="D199" s="11" t="s">
        <v>1263</v>
      </c>
      <c r="E199" s="11" t="s">
        <v>2048</v>
      </c>
      <c r="F199" s="11" t="s">
        <v>2569</v>
      </c>
      <c r="G199" s="11" t="s">
        <v>19</v>
      </c>
      <c r="H199" s="9"/>
      <c r="I199" s="9"/>
      <c r="J199" s="9"/>
      <c r="K199" s="9"/>
    </row>
    <row r="200" spans="1:11">
      <c r="A200" s="9"/>
      <c r="B200" s="11" t="s">
        <v>14</v>
      </c>
      <c r="C200" s="11" t="s">
        <v>406</v>
      </c>
      <c r="D200" s="11" t="s">
        <v>1264</v>
      </c>
      <c r="E200" s="11" t="s">
        <v>2049</v>
      </c>
      <c r="F200" s="11" t="s">
        <v>2570</v>
      </c>
      <c r="G200" s="11" t="s">
        <v>19</v>
      </c>
      <c r="H200" s="9"/>
      <c r="I200" s="9"/>
      <c r="J200" s="9"/>
      <c r="K200" s="9"/>
    </row>
    <row r="201" spans="1:11">
      <c r="A201" s="9"/>
      <c r="B201" s="11" t="s">
        <v>14</v>
      </c>
      <c r="C201" s="11" t="s">
        <v>407</v>
      </c>
      <c r="D201" s="11" t="s">
        <v>1265</v>
      </c>
      <c r="E201" s="11" t="s">
        <v>2050</v>
      </c>
      <c r="F201" s="11" t="s">
        <v>2571</v>
      </c>
      <c r="G201" s="11" t="s">
        <v>3059</v>
      </c>
      <c r="H201" s="9"/>
      <c r="I201" s="9"/>
      <c r="J201" s="9"/>
      <c r="K201" s="9"/>
    </row>
    <row r="202" spans="1:11">
      <c r="A202" s="9"/>
      <c r="B202" s="11" t="s">
        <v>12</v>
      </c>
      <c r="C202" s="11" t="s">
        <v>408</v>
      </c>
      <c r="D202" s="11" t="s">
        <v>1266</v>
      </c>
      <c r="E202" s="11" t="s">
        <v>2051</v>
      </c>
      <c r="F202" s="11" t="s">
        <v>2572</v>
      </c>
      <c r="G202" s="11" t="s">
        <v>22</v>
      </c>
      <c r="H202" s="9"/>
      <c r="I202" s="9"/>
      <c r="J202" s="9"/>
      <c r="K202" s="9"/>
    </row>
    <row r="203" spans="1:11">
      <c r="A203" s="9"/>
      <c r="B203" s="11" t="s">
        <v>12</v>
      </c>
      <c r="C203" s="11" t="s">
        <v>409</v>
      </c>
      <c r="D203" s="11" t="s">
        <v>1267</v>
      </c>
      <c r="E203" s="11" t="s">
        <v>2052</v>
      </c>
      <c r="F203" s="11" t="s">
        <v>2573</v>
      </c>
      <c r="G203" s="11" t="s">
        <v>13</v>
      </c>
      <c r="H203" s="9"/>
      <c r="I203" s="9"/>
      <c r="J203" s="9"/>
      <c r="K203" s="9"/>
    </row>
    <row r="204" spans="1:11">
      <c r="A204" s="9"/>
      <c r="B204" s="11" t="s">
        <v>208</v>
      </c>
      <c r="C204" s="11" t="s">
        <v>410</v>
      </c>
      <c r="D204" s="11" t="s">
        <v>1268</v>
      </c>
      <c r="E204" s="11" t="s">
        <v>96</v>
      </c>
      <c r="F204" s="11" t="s">
        <v>2574</v>
      </c>
      <c r="G204" s="11" t="s">
        <v>3061</v>
      </c>
      <c r="H204" s="9"/>
      <c r="I204" s="9"/>
      <c r="J204" s="9"/>
      <c r="K204" s="9"/>
    </row>
    <row r="205" spans="1:11">
      <c r="A205" s="9"/>
      <c r="B205" s="11" t="s">
        <v>208</v>
      </c>
      <c r="C205" s="11" t="s">
        <v>411</v>
      </c>
      <c r="D205" s="11" t="s">
        <v>1269</v>
      </c>
      <c r="E205" s="11" t="s">
        <v>104</v>
      </c>
      <c r="F205" s="11" t="s">
        <v>2575</v>
      </c>
      <c r="G205" s="11" t="s">
        <v>3061</v>
      </c>
      <c r="H205" s="9"/>
      <c r="I205" s="9"/>
      <c r="J205" s="9"/>
      <c r="K205" s="9"/>
    </row>
    <row r="206" spans="1:11">
      <c r="A206" s="9"/>
      <c r="B206" s="11" t="s">
        <v>208</v>
      </c>
      <c r="C206" s="11" t="s">
        <v>412</v>
      </c>
      <c r="D206" s="11" t="s">
        <v>1270</v>
      </c>
      <c r="E206" s="11" t="s">
        <v>2053</v>
      </c>
      <c r="F206" s="11" t="s">
        <v>2576</v>
      </c>
      <c r="G206" s="11" t="s">
        <v>3062</v>
      </c>
      <c r="H206" s="9"/>
      <c r="I206" s="9"/>
      <c r="J206" s="9"/>
      <c r="K206" s="9"/>
    </row>
    <row r="207" spans="1:11">
      <c r="A207" s="9"/>
      <c r="B207" s="11" t="s">
        <v>208</v>
      </c>
      <c r="C207" s="11" t="s">
        <v>413</v>
      </c>
      <c r="D207" s="11" t="s">
        <v>1271</v>
      </c>
      <c r="E207" s="11" t="s">
        <v>156</v>
      </c>
      <c r="F207" s="11" t="s">
        <v>157</v>
      </c>
      <c r="G207" s="11" t="s">
        <v>3063</v>
      </c>
      <c r="H207" s="9"/>
      <c r="I207" s="9"/>
      <c r="J207" s="9"/>
      <c r="K207" s="9"/>
    </row>
    <row r="208" spans="1:11">
      <c r="A208" s="9"/>
      <c r="B208" s="11" t="s">
        <v>12</v>
      </c>
      <c r="C208" s="11" t="s">
        <v>414</v>
      </c>
      <c r="D208" s="11" t="s">
        <v>1272</v>
      </c>
      <c r="E208" s="11" t="s">
        <v>2054</v>
      </c>
      <c r="F208" s="11" t="s">
        <v>2577</v>
      </c>
      <c r="G208" s="11" t="s">
        <v>13</v>
      </c>
      <c r="H208" s="9"/>
      <c r="I208" s="9"/>
      <c r="J208" s="9"/>
      <c r="K208" s="9"/>
    </row>
    <row r="209" spans="1:11">
      <c r="A209" s="9"/>
      <c r="B209" s="11" t="s">
        <v>12</v>
      </c>
      <c r="C209" s="11" t="s">
        <v>415</v>
      </c>
      <c r="D209" s="11" t="s">
        <v>1273</v>
      </c>
      <c r="E209" s="11" t="s">
        <v>2055</v>
      </c>
      <c r="F209" s="11" t="s">
        <v>2578</v>
      </c>
      <c r="G209" s="11" t="s">
        <v>13</v>
      </c>
      <c r="H209" s="9"/>
      <c r="I209" s="9"/>
      <c r="J209" s="9"/>
      <c r="K209" s="9"/>
    </row>
    <row r="210" spans="1:11">
      <c r="A210" s="9"/>
      <c r="B210" s="11" t="s">
        <v>12</v>
      </c>
      <c r="C210" s="11" t="s">
        <v>416</v>
      </c>
      <c r="D210" s="11" t="s">
        <v>1274</v>
      </c>
      <c r="E210" s="11" t="s">
        <v>2056</v>
      </c>
      <c r="F210" s="11" t="s">
        <v>2579</v>
      </c>
      <c r="G210" s="11" t="s">
        <v>13</v>
      </c>
      <c r="H210" s="9"/>
      <c r="I210" s="9"/>
      <c r="J210" s="9"/>
      <c r="K210" s="9"/>
    </row>
    <row r="211" spans="1:11">
      <c r="A211" s="9"/>
      <c r="B211" s="11" t="s">
        <v>208</v>
      </c>
      <c r="C211" s="11" t="s">
        <v>417</v>
      </c>
      <c r="D211" s="11" t="s">
        <v>1275</v>
      </c>
      <c r="E211" s="11" t="s">
        <v>2057</v>
      </c>
      <c r="F211" s="11" t="s">
        <v>2580</v>
      </c>
      <c r="G211" s="11" t="s">
        <v>3063</v>
      </c>
      <c r="H211" s="9"/>
      <c r="I211" s="9"/>
      <c r="J211" s="9"/>
      <c r="K211" s="9"/>
    </row>
    <row r="212" spans="1:11">
      <c r="A212" s="9"/>
      <c r="B212" s="11" t="s">
        <v>208</v>
      </c>
      <c r="C212" s="11" t="s">
        <v>418</v>
      </c>
      <c r="D212" s="11" t="s">
        <v>1276</v>
      </c>
      <c r="E212" s="11" t="s">
        <v>2058</v>
      </c>
      <c r="F212" s="11" t="s">
        <v>2581</v>
      </c>
      <c r="G212" s="11" t="s">
        <v>3063</v>
      </c>
      <c r="H212" s="9"/>
      <c r="I212" s="9"/>
      <c r="J212" s="9"/>
      <c r="K212" s="9"/>
    </row>
    <row r="213" spans="1:11">
      <c r="A213" s="9"/>
      <c r="B213" s="11" t="s">
        <v>208</v>
      </c>
      <c r="C213" s="11" t="s">
        <v>419</v>
      </c>
      <c r="D213" s="11" t="s">
        <v>1277</v>
      </c>
      <c r="E213" s="11" t="s">
        <v>2059</v>
      </c>
      <c r="F213" s="11" t="s">
        <v>2582</v>
      </c>
      <c r="G213" s="11" t="s">
        <v>3063</v>
      </c>
      <c r="H213" s="9"/>
      <c r="I213" s="9"/>
      <c r="J213" s="9"/>
      <c r="K213" s="9"/>
    </row>
    <row r="214" spans="1:11">
      <c r="A214" s="9"/>
      <c r="B214" s="11" t="s">
        <v>208</v>
      </c>
      <c r="C214" s="11" t="s">
        <v>420</v>
      </c>
      <c r="D214" s="11" t="s">
        <v>1278</v>
      </c>
      <c r="E214" s="11" t="s">
        <v>2060</v>
      </c>
      <c r="F214" s="11" t="s">
        <v>2583</v>
      </c>
      <c r="G214" s="11" t="s">
        <v>3063</v>
      </c>
      <c r="H214" s="9"/>
      <c r="I214" s="9"/>
      <c r="J214" s="9"/>
      <c r="K214" s="9"/>
    </row>
    <row r="215" spans="1:11">
      <c r="A215" s="9"/>
      <c r="B215" s="11" t="s">
        <v>208</v>
      </c>
      <c r="C215" s="11" t="s">
        <v>421</v>
      </c>
      <c r="D215" s="11" t="s">
        <v>1279</v>
      </c>
      <c r="E215" s="11" t="s">
        <v>2057</v>
      </c>
      <c r="F215" s="11" t="s">
        <v>2580</v>
      </c>
      <c r="G215" s="11" t="s">
        <v>3063</v>
      </c>
      <c r="H215" s="9"/>
      <c r="I215" s="9"/>
      <c r="J215" s="9"/>
      <c r="K215" s="9"/>
    </row>
    <row r="216" spans="1:11">
      <c r="A216" s="9"/>
      <c r="B216" s="11" t="s">
        <v>14</v>
      </c>
      <c r="C216" s="11" t="s">
        <v>422</v>
      </c>
      <c r="D216" s="11" t="s">
        <v>1280</v>
      </c>
      <c r="E216" s="11" t="s">
        <v>2061</v>
      </c>
      <c r="F216" s="11" t="s">
        <v>2584</v>
      </c>
      <c r="G216" s="11" t="s">
        <v>3056</v>
      </c>
      <c r="H216" s="9"/>
      <c r="I216" s="9"/>
      <c r="J216" s="9"/>
      <c r="K216" s="9"/>
    </row>
    <row r="217" spans="1:11">
      <c r="A217" s="9"/>
      <c r="B217" s="11" t="s">
        <v>14</v>
      </c>
      <c r="C217" s="11" t="s">
        <v>423</v>
      </c>
      <c r="D217" s="11" t="s">
        <v>1281</v>
      </c>
      <c r="E217" s="11" t="s">
        <v>2062</v>
      </c>
      <c r="F217" s="11" t="s">
        <v>2585</v>
      </c>
      <c r="G217" s="11" t="s">
        <v>3064</v>
      </c>
      <c r="H217" s="9"/>
      <c r="I217" s="9"/>
      <c r="J217" s="9"/>
      <c r="K217" s="9"/>
    </row>
    <row r="218" spans="1:11">
      <c r="A218" s="9"/>
      <c r="B218" s="11" t="s">
        <v>14</v>
      </c>
      <c r="C218" s="11" t="s">
        <v>424</v>
      </c>
      <c r="D218" s="11" t="s">
        <v>1282</v>
      </c>
      <c r="E218" s="11" t="s">
        <v>2063</v>
      </c>
      <c r="F218" s="11" t="s">
        <v>2586</v>
      </c>
      <c r="G218" s="11" t="s">
        <v>22</v>
      </c>
      <c r="H218" s="9"/>
      <c r="I218" s="9"/>
      <c r="J218" s="9"/>
      <c r="K218" s="9"/>
    </row>
    <row r="219" spans="1:11">
      <c r="A219" s="9"/>
      <c r="B219" s="11" t="s">
        <v>14</v>
      </c>
      <c r="C219" s="11" t="s">
        <v>425</v>
      </c>
      <c r="D219" s="11" t="s">
        <v>1283</v>
      </c>
      <c r="E219" s="11" t="s">
        <v>2064</v>
      </c>
      <c r="F219" s="11" t="s">
        <v>2587</v>
      </c>
      <c r="G219" s="11" t="s">
        <v>22</v>
      </c>
      <c r="H219" s="9"/>
      <c r="I219" s="9"/>
      <c r="J219" s="9"/>
      <c r="K219" s="9"/>
    </row>
    <row r="220" spans="1:11">
      <c r="A220" s="9"/>
      <c r="B220" s="11" t="s">
        <v>14</v>
      </c>
      <c r="C220" s="11" t="s">
        <v>426</v>
      </c>
      <c r="D220" s="11" t="s">
        <v>1284</v>
      </c>
      <c r="E220" s="11" t="s">
        <v>2065</v>
      </c>
      <c r="F220" s="11" t="s">
        <v>2588</v>
      </c>
      <c r="G220" s="11" t="s">
        <v>22</v>
      </c>
      <c r="H220" s="9"/>
      <c r="I220" s="9"/>
      <c r="J220" s="9"/>
      <c r="K220" s="9"/>
    </row>
    <row r="221" spans="1:11">
      <c r="A221" s="9"/>
      <c r="B221" s="11" t="s">
        <v>16</v>
      </c>
      <c r="C221" s="11" t="s">
        <v>427</v>
      </c>
      <c r="D221" s="11" t="s">
        <v>1285</v>
      </c>
      <c r="E221" s="11" t="s">
        <v>17</v>
      </c>
      <c r="F221" s="11" t="s">
        <v>2589</v>
      </c>
      <c r="G221" s="11" t="s">
        <v>18</v>
      </c>
      <c r="H221" s="9"/>
      <c r="I221" s="9"/>
      <c r="J221" s="9"/>
      <c r="K221" s="9"/>
    </row>
    <row r="222" spans="1:11">
      <c r="A222" s="9"/>
      <c r="B222" s="11" t="s">
        <v>14</v>
      </c>
      <c r="C222" s="11" t="s">
        <v>428</v>
      </c>
      <c r="D222" s="11" t="s">
        <v>1286</v>
      </c>
      <c r="E222" s="11" t="s">
        <v>2066</v>
      </c>
      <c r="F222" s="11" t="s">
        <v>2590</v>
      </c>
      <c r="G222" s="11" t="s">
        <v>3065</v>
      </c>
      <c r="H222" s="9"/>
      <c r="I222" s="9"/>
      <c r="J222" s="9"/>
      <c r="K222" s="9"/>
    </row>
    <row r="223" spans="1:11">
      <c r="A223" s="9"/>
      <c r="B223" s="11" t="s">
        <v>14</v>
      </c>
      <c r="C223" s="11" t="s">
        <v>429</v>
      </c>
      <c r="D223" s="11" t="s">
        <v>1287</v>
      </c>
      <c r="E223" s="11" t="s">
        <v>51</v>
      </c>
      <c r="F223" s="11" t="s">
        <v>52</v>
      </c>
      <c r="G223" s="11" t="s">
        <v>13</v>
      </c>
      <c r="H223" s="9"/>
      <c r="I223" s="9"/>
      <c r="J223" s="9"/>
      <c r="K223" s="9"/>
    </row>
    <row r="224" spans="1:11">
      <c r="A224" s="9"/>
      <c r="B224" s="11" t="s">
        <v>14</v>
      </c>
      <c r="C224" s="11" t="s">
        <v>430</v>
      </c>
      <c r="D224" s="11" t="s">
        <v>1288</v>
      </c>
      <c r="E224" s="11" t="s">
        <v>2067</v>
      </c>
      <c r="F224" s="11" t="s">
        <v>2591</v>
      </c>
      <c r="G224" s="11" t="s">
        <v>3065</v>
      </c>
      <c r="H224" s="9"/>
      <c r="I224" s="9"/>
      <c r="J224" s="9"/>
      <c r="K224" s="9"/>
    </row>
    <row r="225" spans="1:11">
      <c r="A225" s="9"/>
      <c r="B225" s="11" t="s">
        <v>14</v>
      </c>
      <c r="C225" s="11" t="s">
        <v>431</v>
      </c>
      <c r="D225" s="11" t="s">
        <v>1289</v>
      </c>
      <c r="E225" s="11" t="s">
        <v>2068</v>
      </c>
      <c r="F225" s="11" t="s">
        <v>2592</v>
      </c>
      <c r="G225" s="11" t="s">
        <v>3065</v>
      </c>
      <c r="H225" s="9"/>
      <c r="I225" s="9"/>
      <c r="J225" s="9"/>
      <c r="K225" s="9"/>
    </row>
    <row r="226" spans="1:11">
      <c r="A226" s="9"/>
      <c r="B226" s="11" t="s">
        <v>14</v>
      </c>
      <c r="C226" s="11" t="s">
        <v>432</v>
      </c>
      <c r="D226" s="11" t="s">
        <v>1290</v>
      </c>
      <c r="E226" s="11" t="s">
        <v>2069</v>
      </c>
      <c r="F226" s="11" t="s">
        <v>2592</v>
      </c>
      <c r="G226" s="11" t="s">
        <v>3065</v>
      </c>
      <c r="H226" s="9"/>
      <c r="I226" s="9"/>
      <c r="J226" s="9"/>
      <c r="K226" s="9"/>
    </row>
    <row r="227" spans="1:11">
      <c r="A227" s="9"/>
      <c r="B227" s="11" t="s">
        <v>14</v>
      </c>
      <c r="C227" s="11" t="s">
        <v>433</v>
      </c>
      <c r="D227" s="11" t="s">
        <v>1291</v>
      </c>
      <c r="E227" s="11" t="s">
        <v>2070</v>
      </c>
      <c r="F227" s="11" t="s">
        <v>2593</v>
      </c>
      <c r="G227" s="11" t="s">
        <v>3065</v>
      </c>
      <c r="H227" s="9"/>
      <c r="I227" s="9"/>
      <c r="J227" s="9"/>
      <c r="K227" s="9"/>
    </row>
    <row r="228" spans="1:11">
      <c r="A228" s="9"/>
      <c r="B228" s="11" t="s">
        <v>12</v>
      </c>
      <c r="C228" s="11" t="s">
        <v>434</v>
      </c>
      <c r="D228" s="11" t="s">
        <v>1292</v>
      </c>
      <c r="E228" s="11" t="s">
        <v>2071</v>
      </c>
      <c r="F228" s="11" t="s">
        <v>2594</v>
      </c>
      <c r="G228" s="11" t="s">
        <v>13</v>
      </c>
      <c r="H228" s="9"/>
      <c r="I228" s="9"/>
      <c r="J228" s="9"/>
      <c r="K228" s="9"/>
    </row>
    <row r="229" spans="1:11">
      <c r="A229" s="9"/>
      <c r="B229" s="11" t="s">
        <v>14</v>
      </c>
      <c r="C229" s="11" t="s">
        <v>435</v>
      </c>
      <c r="D229" s="11" t="s">
        <v>1293</v>
      </c>
      <c r="E229" s="11" t="s">
        <v>2072</v>
      </c>
      <c r="F229" s="11" t="s">
        <v>2595</v>
      </c>
      <c r="G229" s="11" t="s">
        <v>13</v>
      </c>
      <c r="H229" s="9"/>
      <c r="I229" s="9"/>
      <c r="J229" s="9"/>
      <c r="K229" s="9"/>
    </row>
    <row r="230" spans="1:11">
      <c r="A230" s="9"/>
      <c r="B230" s="11" t="s">
        <v>14</v>
      </c>
      <c r="C230" s="11" t="s">
        <v>436</v>
      </c>
      <c r="D230" s="11" t="s">
        <v>1294</v>
      </c>
      <c r="E230" s="11" t="s">
        <v>2072</v>
      </c>
      <c r="F230" s="11" t="s">
        <v>2595</v>
      </c>
      <c r="G230" s="11" t="s">
        <v>13</v>
      </c>
      <c r="H230" s="9"/>
      <c r="I230" s="9"/>
      <c r="J230" s="9"/>
      <c r="K230" s="9"/>
    </row>
    <row r="231" spans="1:11">
      <c r="A231" s="9"/>
      <c r="B231" s="11" t="s">
        <v>12</v>
      </c>
      <c r="C231" s="11" t="s">
        <v>437</v>
      </c>
      <c r="D231" s="11" t="s">
        <v>1295</v>
      </c>
      <c r="E231" s="11" t="s">
        <v>71</v>
      </c>
      <c r="F231" s="11" t="s">
        <v>2596</v>
      </c>
      <c r="G231" s="11" t="s">
        <v>13</v>
      </c>
      <c r="H231" s="9"/>
      <c r="I231" s="9"/>
      <c r="J231" s="9"/>
      <c r="K231" s="9"/>
    </row>
    <row r="232" spans="1:11">
      <c r="A232" s="9"/>
      <c r="B232" s="11" t="s">
        <v>12</v>
      </c>
      <c r="C232" s="11" t="s">
        <v>438</v>
      </c>
      <c r="D232" s="11" t="s">
        <v>1296</v>
      </c>
      <c r="E232" s="11" t="s">
        <v>2073</v>
      </c>
      <c r="F232" s="11" t="s">
        <v>2597</v>
      </c>
      <c r="G232" s="11" t="s">
        <v>13</v>
      </c>
      <c r="H232" s="9"/>
      <c r="I232" s="9"/>
      <c r="J232" s="9"/>
      <c r="K232" s="9"/>
    </row>
    <row r="233" spans="1:11">
      <c r="A233" s="9"/>
      <c r="B233" s="11" t="s">
        <v>14</v>
      </c>
      <c r="C233" s="11" t="s">
        <v>439</v>
      </c>
      <c r="D233" s="11" t="s">
        <v>1297</v>
      </c>
      <c r="E233" s="11" t="s">
        <v>2074</v>
      </c>
      <c r="F233" s="11" t="s">
        <v>2598</v>
      </c>
      <c r="G233" s="11" t="s">
        <v>22</v>
      </c>
      <c r="H233" s="9"/>
      <c r="I233" s="9"/>
      <c r="J233" s="9"/>
      <c r="K233" s="9"/>
    </row>
    <row r="234" spans="1:11">
      <c r="A234" s="9"/>
      <c r="B234" s="11" t="s">
        <v>12</v>
      </c>
      <c r="C234" s="11" t="s">
        <v>440</v>
      </c>
      <c r="D234" s="11" t="s">
        <v>1298</v>
      </c>
      <c r="E234" s="11" t="s">
        <v>34</v>
      </c>
      <c r="F234" s="11" t="s">
        <v>2599</v>
      </c>
      <c r="G234" s="11" t="s">
        <v>13</v>
      </c>
      <c r="H234" s="9"/>
      <c r="I234" s="9"/>
      <c r="J234" s="9"/>
      <c r="K234" s="9"/>
    </row>
    <row r="235" spans="1:11">
      <c r="A235" s="9"/>
      <c r="B235" s="11" t="s">
        <v>12</v>
      </c>
      <c r="C235" s="11" t="s">
        <v>441</v>
      </c>
      <c r="D235" s="11" t="s">
        <v>1299</v>
      </c>
      <c r="E235" s="11" t="s">
        <v>127</v>
      </c>
      <c r="F235" s="11" t="s">
        <v>2600</v>
      </c>
      <c r="G235" s="11" t="s">
        <v>13</v>
      </c>
      <c r="H235" s="9"/>
      <c r="I235" s="9"/>
      <c r="J235" s="9"/>
      <c r="K235" s="9"/>
    </row>
    <row r="236" spans="1:11">
      <c r="A236" s="9"/>
      <c r="B236" s="11" t="s">
        <v>12</v>
      </c>
      <c r="C236" s="11" t="s">
        <v>442</v>
      </c>
      <c r="D236" s="11" t="s">
        <v>1300</v>
      </c>
      <c r="E236" s="11" t="s">
        <v>134</v>
      </c>
      <c r="F236" s="11" t="s">
        <v>2601</v>
      </c>
      <c r="G236" s="11" t="s">
        <v>13</v>
      </c>
      <c r="H236" s="9"/>
      <c r="I236" s="9"/>
      <c r="J236" s="9"/>
      <c r="K236" s="9"/>
    </row>
    <row r="237" spans="1:11">
      <c r="A237" s="9"/>
      <c r="B237" s="11" t="s">
        <v>12</v>
      </c>
      <c r="C237" s="11" t="s">
        <v>443</v>
      </c>
      <c r="D237" s="11" t="s">
        <v>1301</v>
      </c>
      <c r="E237" s="11" t="s">
        <v>29</v>
      </c>
      <c r="F237" s="11" t="s">
        <v>30</v>
      </c>
      <c r="G237" s="11" t="s">
        <v>13</v>
      </c>
      <c r="H237" s="9"/>
      <c r="I237" s="9"/>
      <c r="J237" s="9"/>
      <c r="K237" s="9"/>
    </row>
    <row r="238" spans="1:11">
      <c r="A238" s="9"/>
      <c r="B238" s="11" t="s">
        <v>12</v>
      </c>
      <c r="C238" s="11" t="s">
        <v>444</v>
      </c>
      <c r="D238" s="11" t="s">
        <v>1302</v>
      </c>
      <c r="E238" s="11" t="s">
        <v>69</v>
      </c>
      <c r="F238" s="11" t="s">
        <v>2602</v>
      </c>
      <c r="G238" s="11" t="s">
        <v>13</v>
      </c>
      <c r="H238" s="9"/>
      <c r="I238" s="9"/>
      <c r="J238" s="9"/>
      <c r="K238" s="9"/>
    </row>
    <row r="239" spans="1:11">
      <c r="A239" s="9"/>
      <c r="B239" s="11" t="s">
        <v>12</v>
      </c>
      <c r="C239" s="11" t="s">
        <v>445</v>
      </c>
      <c r="D239" s="11" t="s">
        <v>1303</v>
      </c>
      <c r="E239" s="11" t="s">
        <v>42</v>
      </c>
      <c r="F239" s="11" t="s">
        <v>2602</v>
      </c>
      <c r="G239" s="11" t="s">
        <v>13</v>
      </c>
      <c r="H239" s="9"/>
      <c r="I239" s="9"/>
      <c r="J239" s="9"/>
      <c r="K239" s="9"/>
    </row>
    <row r="240" spans="1:11">
      <c r="A240" s="9"/>
      <c r="B240" s="11" t="s">
        <v>12</v>
      </c>
      <c r="C240" s="11" t="s">
        <v>446</v>
      </c>
      <c r="D240" s="11" t="s">
        <v>1304</v>
      </c>
      <c r="E240" s="11" t="s">
        <v>2075</v>
      </c>
      <c r="F240" s="11" t="s">
        <v>2603</v>
      </c>
      <c r="G240" s="11" t="s">
        <v>13</v>
      </c>
      <c r="H240" s="9"/>
      <c r="I240" s="9"/>
      <c r="J240" s="9"/>
      <c r="K240" s="9"/>
    </row>
    <row r="241" spans="1:11">
      <c r="A241" s="9"/>
      <c r="B241" s="11" t="s">
        <v>12</v>
      </c>
      <c r="C241" s="11" t="s">
        <v>447</v>
      </c>
      <c r="D241" s="11" t="s">
        <v>1305</v>
      </c>
      <c r="E241" s="11" t="s">
        <v>62</v>
      </c>
      <c r="F241" s="11" t="s">
        <v>2604</v>
      </c>
      <c r="G241" s="11" t="s">
        <v>13</v>
      </c>
      <c r="H241" s="9"/>
      <c r="I241" s="9"/>
      <c r="J241" s="9"/>
      <c r="K241" s="9"/>
    </row>
    <row r="242" spans="1:11">
      <c r="A242" s="9"/>
      <c r="B242" s="11" t="s">
        <v>12</v>
      </c>
      <c r="C242" s="11" t="s">
        <v>448</v>
      </c>
      <c r="D242" s="11" t="s">
        <v>1306</v>
      </c>
      <c r="E242" s="11" t="s">
        <v>77</v>
      </c>
      <c r="F242" s="11" t="s">
        <v>2605</v>
      </c>
      <c r="G242" s="11" t="s">
        <v>13</v>
      </c>
      <c r="H242" s="9"/>
      <c r="I242" s="9"/>
      <c r="J242" s="9"/>
      <c r="K242" s="9"/>
    </row>
    <row r="243" spans="1:11">
      <c r="A243" s="9"/>
      <c r="B243" s="11" t="s">
        <v>12</v>
      </c>
      <c r="C243" s="11" t="s">
        <v>449</v>
      </c>
      <c r="D243" s="11" t="s">
        <v>1307</v>
      </c>
      <c r="E243" s="11" t="s">
        <v>21</v>
      </c>
      <c r="F243" s="11" t="s">
        <v>2606</v>
      </c>
      <c r="G243" s="11" t="s">
        <v>13</v>
      </c>
      <c r="H243" s="9"/>
      <c r="I243" s="9"/>
      <c r="J243" s="9"/>
      <c r="K243" s="9"/>
    </row>
    <row r="244" spans="1:11">
      <c r="A244" s="9"/>
      <c r="B244" s="11" t="s">
        <v>12</v>
      </c>
      <c r="C244" s="11" t="s">
        <v>450</v>
      </c>
      <c r="D244" s="11" t="s">
        <v>1308</v>
      </c>
      <c r="E244" s="11" t="s">
        <v>1926</v>
      </c>
      <c r="F244" s="11" t="s">
        <v>2397</v>
      </c>
      <c r="G244" s="11" t="s">
        <v>13</v>
      </c>
      <c r="H244" s="9"/>
      <c r="I244" s="9"/>
      <c r="J244" s="9"/>
      <c r="K244" s="9"/>
    </row>
    <row r="245" spans="1:11">
      <c r="A245" s="9"/>
      <c r="B245" s="11" t="s">
        <v>12</v>
      </c>
      <c r="C245" s="11" t="s">
        <v>451</v>
      </c>
      <c r="D245" s="11" t="s">
        <v>1309</v>
      </c>
      <c r="E245" s="11" t="s">
        <v>2076</v>
      </c>
      <c r="F245" s="11" t="s">
        <v>2607</v>
      </c>
      <c r="G245" s="11" t="s">
        <v>13</v>
      </c>
      <c r="H245" s="9"/>
      <c r="I245" s="9"/>
      <c r="J245" s="9"/>
      <c r="K245" s="9"/>
    </row>
    <row r="246" spans="1:11">
      <c r="A246" s="9"/>
      <c r="B246" s="11" t="s">
        <v>12</v>
      </c>
      <c r="C246" s="11" t="s">
        <v>452</v>
      </c>
      <c r="D246" s="11" t="s">
        <v>1310</v>
      </c>
      <c r="E246" s="11" t="s">
        <v>2066</v>
      </c>
      <c r="F246" s="11" t="s">
        <v>2608</v>
      </c>
      <c r="G246" s="11" t="s">
        <v>13</v>
      </c>
      <c r="H246" s="9"/>
      <c r="I246" s="9"/>
      <c r="J246" s="9"/>
      <c r="K246" s="9"/>
    </row>
    <row r="247" spans="1:11">
      <c r="A247" s="9"/>
      <c r="B247" s="11" t="s">
        <v>12</v>
      </c>
      <c r="C247" s="11" t="s">
        <v>453</v>
      </c>
      <c r="D247" s="11" t="s">
        <v>1311</v>
      </c>
      <c r="E247" s="11" t="s">
        <v>2066</v>
      </c>
      <c r="F247" s="11" t="s">
        <v>2609</v>
      </c>
      <c r="G247" s="11" t="s">
        <v>13</v>
      </c>
      <c r="H247" s="9"/>
      <c r="I247" s="9"/>
      <c r="J247" s="9"/>
      <c r="K247" s="9"/>
    </row>
    <row r="248" spans="1:11">
      <c r="A248" s="9"/>
      <c r="B248" s="11" t="s">
        <v>12</v>
      </c>
      <c r="C248" s="11" t="s">
        <v>454</v>
      </c>
      <c r="D248" s="11" t="s">
        <v>1312</v>
      </c>
      <c r="E248" s="11" t="s">
        <v>2066</v>
      </c>
      <c r="F248" s="11" t="s">
        <v>2610</v>
      </c>
      <c r="G248" s="11" t="s">
        <v>13</v>
      </c>
      <c r="H248" s="9"/>
      <c r="I248" s="9"/>
      <c r="J248" s="9"/>
      <c r="K248" s="9"/>
    </row>
    <row r="249" spans="1:11">
      <c r="A249" s="9"/>
      <c r="B249" s="11" t="s">
        <v>12</v>
      </c>
      <c r="C249" s="11" t="s">
        <v>455</v>
      </c>
      <c r="D249" s="11" t="s">
        <v>1313</v>
      </c>
      <c r="E249" s="11" t="s">
        <v>2066</v>
      </c>
      <c r="F249" s="11" t="s">
        <v>2611</v>
      </c>
      <c r="G249" s="11" t="s">
        <v>13</v>
      </c>
      <c r="H249" s="9"/>
      <c r="I249" s="9"/>
      <c r="J249" s="9"/>
      <c r="K249" s="9"/>
    </row>
    <row r="250" spans="1:11">
      <c r="A250" s="9"/>
      <c r="B250" s="11" t="s">
        <v>12</v>
      </c>
      <c r="C250" s="11" t="s">
        <v>456</v>
      </c>
      <c r="D250" s="11" t="s">
        <v>1314</v>
      </c>
      <c r="E250" s="11" t="s">
        <v>2077</v>
      </c>
      <c r="F250" s="11" t="s">
        <v>2612</v>
      </c>
      <c r="G250" s="11" t="s">
        <v>13</v>
      </c>
      <c r="H250" s="9"/>
      <c r="I250" s="9"/>
      <c r="J250" s="9"/>
      <c r="K250" s="9"/>
    </row>
    <row r="251" spans="1:11">
      <c r="A251" s="9"/>
      <c r="B251" s="11" t="s">
        <v>12</v>
      </c>
      <c r="C251" s="11" t="s">
        <v>457</v>
      </c>
      <c r="D251" s="11" t="s">
        <v>1315</v>
      </c>
      <c r="E251" s="11" t="s">
        <v>2078</v>
      </c>
      <c r="F251" s="11" t="s">
        <v>2613</v>
      </c>
      <c r="G251" s="11" t="s">
        <v>13</v>
      </c>
      <c r="H251" s="9"/>
      <c r="I251" s="9"/>
      <c r="J251" s="9"/>
      <c r="K251" s="9"/>
    </row>
    <row r="252" spans="1:11">
      <c r="A252" s="9"/>
      <c r="B252" s="11" t="s">
        <v>12</v>
      </c>
      <c r="C252" s="11" t="s">
        <v>458</v>
      </c>
      <c r="D252" s="11" t="s">
        <v>1316</v>
      </c>
      <c r="E252" s="11" t="s">
        <v>2079</v>
      </c>
      <c r="F252" s="11" t="s">
        <v>2612</v>
      </c>
      <c r="G252" s="11" t="s">
        <v>13</v>
      </c>
      <c r="H252" s="9"/>
      <c r="I252" s="9"/>
      <c r="J252" s="9"/>
      <c r="K252" s="9"/>
    </row>
    <row r="253" spans="1:11">
      <c r="A253" s="9"/>
      <c r="B253" s="11" t="s">
        <v>12</v>
      </c>
      <c r="C253" s="11" t="s">
        <v>459</v>
      </c>
      <c r="D253" s="11" t="s">
        <v>1317</v>
      </c>
      <c r="E253" s="11" t="s">
        <v>44</v>
      </c>
      <c r="F253" s="11" t="s">
        <v>2614</v>
      </c>
      <c r="G253" s="11" t="s">
        <v>13</v>
      </c>
      <c r="H253" s="9"/>
      <c r="I253" s="9"/>
      <c r="J253" s="9"/>
      <c r="K253" s="9"/>
    </row>
    <row r="254" spans="1:11">
      <c r="A254" s="9"/>
      <c r="B254" s="11" t="s">
        <v>14</v>
      </c>
      <c r="C254" s="11" t="s">
        <v>460</v>
      </c>
      <c r="D254" s="11" t="s">
        <v>1318</v>
      </c>
      <c r="E254" s="11" t="s">
        <v>2073</v>
      </c>
      <c r="F254" s="11" t="s">
        <v>2597</v>
      </c>
      <c r="G254" s="11" t="s">
        <v>13</v>
      </c>
      <c r="H254" s="9"/>
      <c r="I254" s="9"/>
      <c r="J254" s="9"/>
      <c r="K254" s="9"/>
    </row>
    <row r="255" spans="1:11">
      <c r="A255" s="9"/>
      <c r="B255" s="11" t="s">
        <v>12</v>
      </c>
      <c r="C255" s="11" t="s">
        <v>461</v>
      </c>
      <c r="D255" s="11" t="s">
        <v>1319</v>
      </c>
      <c r="E255" s="11" t="s">
        <v>2080</v>
      </c>
      <c r="F255" s="11" t="s">
        <v>161</v>
      </c>
      <c r="G255" s="11" t="s">
        <v>13</v>
      </c>
      <c r="H255" s="9"/>
      <c r="I255" s="9"/>
      <c r="J255" s="9"/>
      <c r="K255" s="9"/>
    </row>
    <row r="256" spans="1:11">
      <c r="A256" s="9"/>
      <c r="B256" s="11" t="s">
        <v>12</v>
      </c>
      <c r="C256" s="11" t="s">
        <v>462</v>
      </c>
      <c r="D256" s="11" t="s">
        <v>1319</v>
      </c>
      <c r="E256" s="11" t="s">
        <v>2081</v>
      </c>
      <c r="F256" s="11" t="s">
        <v>161</v>
      </c>
      <c r="G256" s="11" t="s">
        <v>13</v>
      </c>
      <c r="H256" s="9"/>
      <c r="I256" s="9"/>
      <c r="J256" s="9"/>
      <c r="K256" s="9"/>
    </row>
    <row r="257" spans="1:11">
      <c r="A257" s="9"/>
      <c r="B257" s="11" t="s">
        <v>12</v>
      </c>
      <c r="C257" s="11" t="s">
        <v>463</v>
      </c>
      <c r="D257" s="11" t="s">
        <v>1320</v>
      </c>
      <c r="E257" s="11" t="s">
        <v>2082</v>
      </c>
      <c r="F257" s="11" t="s">
        <v>2615</v>
      </c>
      <c r="G257" s="11" t="s">
        <v>13</v>
      </c>
      <c r="H257" s="9"/>
      <c r="I257" s="9"/>
      <c r="J257" s="9"/>
      <c r="K257" s="9"/>
    </row>
    <row r="258" spans="1:11">
      <c r="A258" s="9"/>
      <c r="B258" s="11" t="s">
        <v>12</v>
      </c>
      <c r="C258" s="11" t="s">
        <v>464</v>
      </c>
      <c r="D258" s="11" t="s">
        <v>1321</v>
      </c>
      <c r="E258" s="11" t="s">
        <v>110</v>
      </c>
      <c r="F258" s="11" t="s">
        <v>2616</v>
      </c>
      <c r="G258" s="11" t="s">
        <v>13</v>
      </c>
      <c r="H258" s="9"/>
      <c r="I258" s="9"/>
      <c r="J258" s="9"/>
      <c r="K258" s="9"/>
    </row>
    <row r="259" spans="1:11">
      <c r="A259" s="9"/>
      <c r="B259" s="11" t="s">
        <v>12</v>
      </c>
      <c r="C259" s="11" t="s">
        <v>465</v>
      </c>
      <c r="D259" s="11" t="s">
        <v>1322</v>
      </c>
      <c r="E259" s="11" t="s">
        <v>2083</v>
      </c>
      <c r="F259" s="11" t="s">
        <v>161</v>
      </c>
      <c r="G259" s="11" t="s">
        <v>13</v>
      </c>
      <c r="H259" s="9"/>
      <c r="I259" s="9"/>
      <c r="J259" s="9"/>
      <c r="K259" s="9"/>
    </row>
    <row r="260" spans="1:11">
      <c r="A260" s="9"/>
      <c r="B260" s="11" t="s">
        <v>12</v>
      </c>
      <c r="C260" s="11" t="s">
        <v>466</v>
      </c>
      <c r="D260" s="11" t="s">
        <v>1323</v>
      </c>
      <c r="E260" s="11" t="s">
        <v>2084</v>
      </c>
      <c r="F260" s="11" t="s">
        <v>161</v>
      </c>
      <c r="G260" s="11" t="s">
        <v>13</v>
      </c>
      <c r="H260" s="9"/>
      <c r="I260" s="9"/>
      <c r="J260" s="9"/>
      <c r="K260" s="9"/>
    </row>
    <row r="261" spans="1:11">
      <c r="A261" s="9"/>
      <c r="B261" s="11" t="s">
        <v>12</v>
      </c>
      <c r="C261" s="11" t="s">
        <v>467</v>
      </c>
      <c r="D261" s="11" t="s">
        <v>1324</v>
      </c>
      <c r="E261" s="11" t="s">
        <v>162</v>
      </c>
      <c r="F261" s="11" t="s">
        <v>161</v>
      </c>
      <c r="G261" s="11" t="s">
        <v>13</v>
      </c>
      <c r="H261" s="9"/>
      <c r="I261" s="9"/>
      <c r="J261" s="9"/>
      <c r="K261" s="9"/>
    </row>
    <row r="262" spans="1:11">
      <c r="A262" s="9"/>
      <c r="B262" s="11" t="s">
        <v>14</v>
      </c>
      <c r="C262" s="11" t="s">
        <v>468</v>
      </c>
      <c r="D262" s="11" t="s">
        <v>1325</v>
      </c>
      <c r="E262" s="11" t="s">
        <v>61</v>
      </c>
      <c r="F262" s="11" t="s">
        <v>2617</v>
      </c>
      <c r="G262" s="11" t="s">
        <v>13</v>
      </c>
      <c r="H262" s="9"/>
      <c r="I262" s="9"/>
      <c r="J262" s="9"/>
      <c r="K262" s="9"/>
    </row>
    <row r="263" spans="1:11">
      <c r="A263" s="9"/>
      <c r="B263" s="11" t="s">
        <v>12</v>
      </c>
      <c r="C263" s="11" t="s">
        <v>469</v>
      </c>
      <c r="D263" s="11" t="s">
        <v>1326</v>
      </c>
      <c r="E263" s="11" t="s">
        <v>2040</v>
      </c>
      <c r="F263" s="11" t="s">
        <v>2618</v>
      </c>
      <c r="G263" s="11" t="s">
        <v>13</v>
      </c>
      <c r="H263" s="9"/>
      <c r="I263" s="9"/>
      <c r="J263" s="9"/>
      <c r="K263" s="9"/>
    </row>
    <row r="264" spans="1:11">
      <c r="A264" s="9"/>
      <c r="B264" s="11" t="s">
        <v>12</v>
      </c>
      <c r="C264" s="11" t="s">
        <v>470</v>
      </c>
      <c r="D264" s="11" t="s">
        <v>1327</v>
      </c>
      <c r="E264" s="11" t="s">
        <v>163</v>
      </c>
      <c r="F264" s="11" t="s">
        <v>161</v>
      </c>
      <c r="G264" s="11" t="s">
        <v>13</v>
      </c>
      <c r="H264" s="9"/>
      <c r="I264" s="9"/>
      <c r="J264" s="9"/>
      <c r="K264" s="9"/>
    </row>
    <row r="265" spans="1:11">
      <c r="A265" s="9"/>
      <c r="B265" s="11" t="s">
        <v>12</v>
      </c>
      <c r="C265" s="11" t="s">
        <v>471</v>
      </c>
      <c r="D265" s="11" t="s">
        <v>1328</v>
      </c>
      <c r="E265" s="11" t="s">
        <v>2085</v>
      </c>
      <c r="F265" s="11" t="s">
        <v>161</v>
      </c>
      <c r="G265" s="11" t="s">
        <v>13</v>
      </c>
      <c r="H265" s="9"/>
      <c r="I265" s="9"/>
      <c r="J265" s="9"/>
      <c r="K265" s="9"/>
    </row>
    <row r="266" spans="1:11">
      <c r="A266" s="9"/>
      <c r="B266" s="11" t="s">
        <v>12</v>
      </c>
      <c r="C266" s="11" t="s">
        <v>472</v>
      </c>
      <c r="D266" s="11" t="s">
        <v>1329</v>
      </c>
      <c r="E266" s="11" t="s">
        <v>2086</v>
      </c>
      <c r="F266" s="11" t="s">
        <v>161</v>
      </c>
      <c r="G266" s="11" t="s">
        <v>13</v>
      </c>
      <c r="H266" s="9"/>
      <c r="I266" s="9"/>
      <c r="J266" s="9"/>
      <c r="K266" s="9"/>
    </row>
    <row r="267" spans="1:11">
      <c r="A267" s="9"/>
      <c r="B267" s="11" t="s">
        <v>12</v>
      </c>
      <c r="C267" s="11" t="s">
        <v>473</v>
      </c>
      <c r="D267" s="11" t="s">
        <v>1330</v>
      </c>
      <c r="E267" s="11" t="s">
        <v>2087</v>
      </c>
      <c r="F267" s="11" t="s">
        <v>128</v>
      </c>
      <c r="G267" s="11" t="s">
        <v>13</v>
      </c>
      <c r="H267" s="9"/>
      <c r="I267" s="9"/>
      <c r="J267" s="9"/>
      <c r="K267" s="9"/>
    </row>
    <row r="268" spans="1:11">
      <c r="A268" s="9"/>
      <c r="B268" s="11" t="s">
        <v>12</v>
      </c>
      <c r="C268" s="11" t="s">
        <v>474</v>
      </c>
      <c r="D268" s="11" t="s">
        <v>1331</v>
      </c>
      <c r="E268" s="11" t="s">
        <v>2088</v>
      </c>
      <c r="F268" s="11" t="s">
        <v>161</v>
      </c>
      <c r="G268" s="11" t="s">
        <v>13</v>
      </c>
      <c r="H268" s="9"/>
      <c r="I268" s="9"/>
      <c r="J268" s="9"/>
      <c r="K268" s="9"/>
    </row>
    <row r="269" spans="1:11">
      <c r="A269" s="9"/>
      <c r="B269" s="11" t="s">
        <v>12</v>
      </c>
      <c r="C269" s="11" t="s">
        <v>475</v>
      </c>
      <c r="D269" s="11" t="s">
        <v>1332</v>
      </c>
      <c r="E269" s="11" t="s">
        <v>2089</v>
      </c>
      <c r="F269" s="11" t="s">
        <v>161</v>
      </c>
      <c r="G269" s="11" t="s">
        <v>13</v>
      </c>
      <c r="H269" s="9"/>
      <c r="I269" s="9"/>
      <c r="J269" s="9"/>
      <c r="K269" s="9"/>
    </row>
    <row r="270" spans="1:11">
      <c r="A270" s="9"/>
      <c r="B270" s="11" t="s">
        <v>12</v>
      </c>
      <c r="C270" s="11" t="s">
        <v>476</v>
      </c>
      <c r="D270" s="11" t="s">
        <v>1333</v>
      </c>
      <c r="E270" s="11" t="s">
        <v>2090</v>
      </c>
      <c r="F270" s="11" t="s">
        <v>161</v>
      </c>
      <c r="G270" s="11" t="s">
        <v>13</v>
      </c>
      <c r="H270" s="9"/>
      <c r="I270" s="9"/>
      <c r="J270" s="9"/>
      <c r="K270" s="9"/>
    </row>
    <row r="271" spans="1:11">
      <c r="A271" s="9"/>
      <c r="B271" s="11" t="s">
        <v>12</v>
      </c>
      <c r="C271" s="11" t="s">
        <v>477</v>
      </c>
      <c r="D271" s="11" t="s">
        <v>1334</v>
      </c>
      <c r="E271" s="11" t="s">
        <v>2091</v>
      </c>
      <c r="F271" s="11" t="s">
        <v>161</v>
      </c>
      <c r="G271" s="11" t="s">
        <v>13</v>
      </c>
      <c r="H271" s="9"/>
      <c r="I271" s="9"/>
      <c r="J271" s="9"/>
      <c r="K271" s="9"/>
    </row>
    <row r="272" spans="1:11">
      <c r="A272" s="9"/>
      <c r="B272" s="11" t="s">
        <v>12</v>
      </c>
      <c r="C272" s="11" t="s">
        <v>478</v>
      </c>
      <c r="D272" s="11" t="s">
        <v>1335</v>
      </c>
      <c r="E272" s="11" t="s">
        <v>2092</v>
      </c>
      <c r="F272" s="11" t="s">
        <v>161</v>
      </c>
      <c r="G272" s="11" t="s">
        <v>13</v>
      </c>
      <c r="H272" s="9"/>
      <c r="I272" s="9"/>
      <c r="J272" s="9"/>
      <c r="K272" s="9"/>
    </row>
    <row r="273" spans="1:11">
      <c r="A273" s="9"/>
      <c r="B273" s="11" t="s">
        <v>12</v>
      </c>
      <c r="C273" s="11" t="s">
        <v>479</v>
      </c>
      <c r="D273" s="11" t="s">
        <v>1336</v>
      </c>
      <c r="E273" s="11" t="s">
        <v>2093</v>
      </c>
      <c r="F273" s="11" t="s">
        <v>2619</v>
      </c>
      <c r="G273" s="11" t="s">
        <v>13</v>
      </c>
      <c r="H273" s="9"/>
      <c r="I273" s="9"/>
      <c r="J273" s="9"/>
      <c r="K273" s="9"/>
    </row>
    <row r="274" spans="1:11">
      <c r="A274" s="9"/>
      <c r="B274" s="11" t="s">
        <v>12</v>
      </c>
      <c r="C274" s="11" t="s">
        <v>480</v>
      </c>
      <c r="D274" s="11" t="s">
        <v>1337</v>
      </c>
      <c r="E274" s="11" t="s">
        <v>2094</v>
      </c>
      <c r="F274" s="11" t="s">
        <v>161</v>
      </c>
      <c r="G274" s="11" t="s">
        <v>13</v>
      </c>
      <c r="H274" s="9"/>
      <c r="I274" s="9"/>
      <c r="J274" s="9"/>
      <c r="K274" s="9"/>
    </row>
    <row r="275" spans="1:11">
      <c r="A275" s="9"/>
      <c r="B275" s="11" t="s">
        <v>12</v>
      </c>
      <c r="C275" s="11" t="s">
        <v>481</v>
      </c>
      <c r="D275" s="11" t="s">
        <v>1338</v>
      </c>
      <c r="E275" s="11" t="s">
        <v>2095</v>
      </c>
      <c r="F275" s="11" t="s">
        <v>2620</v>
      </c>
      <c r="G275" s="11" t="s">
        <v>13</v>
      </c>
      <c r="H275" s="9"/>
      <c r="I275" s="9"/>
      <c r="J275" s="9"/>
      <c r="K275" s="9"/>
    </row>
    <row r="276" spans="1:11">
      <c r="A276" s="9"/>
      <c r="B276" s="11" t="s">
        <v>12</v>
      </c>
      <c r="C276" s="11" t="s">
        <v>482</v>
      </c>
      <c r="D276" s="11" t="s">
        <v>1339</v>
      </c>
      <c r="E276" s="11" t="s">
        <v>2096</v>
      </c>
      <c r="F276" s="11" t="s">
        <v>2621</v>
      </c>
      <c r="G276" s="11" t="s">
        <v>13</v>
      </c>
      <c r="H276" s="9"/>
      <c r="I276" s="9"/>
      <c r="J276" s="9"/>
      <c r="K276" s="9"/>
    </row>
    <row r="277" spans="1:11">
      <c r="A277" s="9"/>
      <c r="B277" s="11" t="s">
        <v>12</v>
      </c>
      <c r="C277" s="11" t="s">
        <v>483</v>
      </c>
      <c r="D277" s="11" t="s">
        <v>1340</v>
      </c>
      <c r="E277" s="11" t="s">
        <v>2097</v>
      </c>
      <c r="F277" s="11" t="s">
        <v>161</v>
      </c>
      <c r="G277" s="11" t="s">
        <v>13</v>
      </c>
      <c r="H277" s="9"/>
      <c r="I277" s="9"/>
      <c r="J277" s="9"/>
      <c r="K277" s="9"/>
    </row>
    <row r="278" spans="1:11">
      <c r="A278" s="9"/>
      <c r="B278" s="11" t="s">
        <v>12</v>
      </c>
      <c r="C278" s="11" t="s">
        <v>484</v>
      </c>
      <c r="D278" s="11" t="s">
        <v>1341</v>
      </c>
      <c r="E278" s="11" t="s">
        <v>2098</v>
      </c>
      <c r="F278" s="11" t="s">
        <v>161</v>
      </c>
      <c r="G278" s="11" t="s">
        <v>13</v>
      </c>
      <c r="H278" s="9"/>
      <c r="I278" s="9"/>
      <c r="J278" s="9"/>
      <c r="K278" s="9"/>
    </row>
    <row r="279" spans="1:11">
      <c r="A279" s="9"/>
      <c r="B279" s="11" t="s">
        <v>12</v>
      </c>
      <c r="C279" s="11" t="s">
        <v>485</v>
      </c>
      <c r="D279" s="11" t="s">
        <v>1342</v>
      </c>
      <c r="E279" s="11" t="s">
        <v>56</v>
      </c>
      <c r="F279" s="11" t="s">
        <v>2622</v>
      </c>
      <c r="G279" s="11" t="s">
        <v>13</v>
      </c>
      <c r="H279" s="9"/>
      <c r="I279" s="9"/>
      <c r="J279" s="9"/>
      <c r="K279" s="9"/>
    </row>
    <row r="280" spans="1:11">
      <c r="A280" s="9"/>
      <c r="B280" s="11" t="s">
        <v>12</v>
      </c>
      <c r="C280" s="11" t="s">
        <v>486</v>
      </c>
      <c r="D280" s="11" t="s">
        <v>1343</v>
      </c>
      <c r="E280" s="11" t="s">
        <v>2099</v>
      </c>
      <c r="F280" s="11" t="s">
        <v>2623</v>
      </c>
      <c r="G280" s="11" t="s">
        <v>13</v>
      </c>
      <c r="H280" s="9"/>
      <c r="I280" s="9"/>
      <c r="J280" s="9"/>
      <c r="K280" s="9"/>
    </row>
    <row r="281" spans="1:11">
      <c r="A281" s="9"/>
      <c r="B281" s="11" t="s">
        <v>12</v>
      </c>
      <c r="C281" s="11" t="s">
        <v>487</v>
      </c>
      <c r="D281" s="11" t="s">
        <v>1344</v>
      </c>
      <c r="E281" s="11" t="s">
        <v>2100</v>
      </c>
      <c r="F281" s="11" t="s">
        <v>2624</v>
      </c>
      <c r="G281" s="11" t="s">
        <v>13</v>
      </c>
      <c r="H281" s="9"/>
      <c r="I281" s="9"/>
      <c r="J281" s="9"/>
      <c r="K281" s="9"/>
    </row>
    <row r="282" spans="1:11">
      <c r="A282" s="9"/>
      <c r="B282" s="11" t="s">
        <v>12</v>
      </c>
      <c r="C282" s="11" t="s">
        <v>488</v>
      </c>
      <c r="D282" s="11" t="s">
        <v>1345</v>
      </c>
      <c r="E282" s="11" t="s">
        <v>111</v>
      </c>
      <c r="F282" s="11" t="s">
        <v>2625</v>
      </c>
      <c r="G282" s="11" t="s">
        <v>13</v>
      </c>
      <c r="H282" s="9"/>
      <c r="I282" s="9"/>
      <c r="J282" s="9"/>
      <c r="K282" s="9"/>
    </row>
    <row r="283" spans="1:11">
      <c r="A283" s="9"/>
      <c r="B283" s="11" t="s">
        <v>12</v>
      </c>
      <c r="C283" s="11" t="s">
        <v>489</v>
      </c>
      <c r="D283" s="11" t="s">
        <v>1346</v>
      </c>
      <c r="E283" s="11" t="s">
        <v>100</v>
      </c>
      <c r="F283" s="11" t="s">
        <v>2626</v>
      </c>
      <c r="G283" s="11" t="s">
        <v>13</v>
      </c>
      <c r="H283" s="9"/>
      <c r="I283" s="9"/>
      <c r="J283" s="9"/>
      <c r="K283" s="9"/>
    </row>
    <row r="284" spans="1:11">
      <c r="A284" s="9"/>
      <c r="B284" s="11" t="s">
        <v>12</v>
      </c>
      <c r="C284" s="11" t="s">
        <v>490</v>
      </c>
      <c r="D284" s="11" t="s">
        <v>1347</v>
      </c>
      <c r="E284" s="11" t="s">
        <v>2101</v>
      </c>
      <c r="F284" s="11" t="s">
        <v>2627</v>
      </c>
      <c r="G284" s="11" t="s">
        <v>13</v>
      </c>
      <c r="H284" s="9"/>
      <c r="I284" s="9"/>
      <c r="J284" s="9"/>
      <c r="K284" s="9"/>
    </row>
    <row r="285" spans="1:11">
      <c r="A285" s="9"/>
      <c r="B285" s="11" t="s">
        <v>12</v>
      </c>
      <c r="C285" s="11" t="s">
        <v>491</v>
      </c>
      <c r="D285" s="11" t="s">
        <v>1348</v>
      </c>
      <c r="E285" s="11" t="s">
        <v>2066</v>
      </c>
      <c r="F285" s="11" t="s">
        <v>2628</v>
      </c>
      <c r="G285" s="11" t="s">
        <v>13</v>
      </c>
      <c r="H285" s="9"/>
      <c r="I285" s="9"/>
      <c r="J285" s="9"/>
      <c r="K285" s="9"/>
    </row>
    <row r="286" spans="1:11">
      <c r="A286" s="9"/>
      <c r="B286" s="11" t="s">
        <v>12</v>
      </c>
      <c r="C286" s="11" t="s">
        <v>492</v>
      </c>
      <c r="D286" s="11" t="s">
        <v>1349</v>
      </c>
      <c r="E286" s="11" t="s">
        <v>2102</v>
      </c>
      <c r="F286" s="11" t="s">
        <v>161</v>
      </c>
      <c r="G286" s="11" t="s">
        <v>13</v>
      </c>
      <c r="H286" s="9"/>
      <c r="I286" s="9"/>
      <c r="J286" s="9"/>
      <c r="K286" s="9"/>
    </row>
    <row r="287" spans="1:11">
      <c r="A287" s="9"/>
      <c r="B287" s="11" t="s">
        <v>14</v>
      </c>
      <c r="C287" s="11" t="s">
        <v>493</v>
      </c>
      <c r="D287" s="11" t="s">
        <v>1350</v>
      </c>
      <c r="E287" s="11" t="s">
        <v>110</v>
      </c>
      <c r="F287" s="11" t="s">
        <v>2616</v>
      </c>
      <c r="G287" s="11" t="s">
        <v>13</v>
      </c>
      <c r="H287" s="9"/>
      <c r="I287" s="9"/>
      <c r="J287" s="9"/>
      <c r="K287" s="9"/>
    </row>
    <row r="288" spans="1:11">
      <c r="A288" s="9"/>
      <c r="B288" s="11" t="s">
        <v>12</v>
      </c>
      <c r="C288" s="11" t="s">
        <v>494</v>
      </c>
      <c r="D288" s="11" t="s">
        <v>1351</v>
      </c>
      <c r="E288" s="11" t="s">
        <v>2103</v>
      </c>
      <c r="F288" s="11" t="s">
        <v>2629</v>
      </c>
      <c r="G288" s="11" t="s">
        <v>13</v>
      </c>
      <c r="H288" s="9"/>
      <c r="I288" s="9"/>
      <c r="J288" s="9"/>
      <c r="K288" s="9"/>
    </row>
    <row r="289" spans="1:11">
      <c r="A289" s="9"/>
      <c r="B289" s="11" t="s">
        <v>14</v>
      </c>
      <c r="C289" s="11" t="s">
        <v>495</v>
      </c>
      <c r="D289" s="11" t="s">
        <v>1352</v>
      </c>
      <c r="E289" s="11" t="s">
        <v>69</v>
      </c>
      <c r="F289" s="11" t="s">
        <v>2602</v>
      </c>
      <c r="G289" s="11" t="s">
        <v>13</v>
      </c>
      <c r="H289" s="9"/>
      <c r="I289" s="9"/>
      <c r="J289" s="9"/>
      <c r="K289" s="9"/>
    </row>
    <row r="290" spans="1:11">
      <c r="A290" s="9"/>
      <c r="B290" s="11" t="s">
        <v>12</v>
      </c>
      <c r="C290" s="11" t="s">
        <v>496</v>
      </c>
      <c r="D290" s="11" t="s">
        <v>1353</v>
      </c>
      <c r="E290" s="11" t="s">
        <v>2104</v>
      </c>
      <c r="F290" s="11" t="s">
        <v>2630</v>
      </c>
      <c r="G290" s="11" t="s">
        <v>13</v>
      </c>
      <c r="H290" s="9"/>
      <c r="I290" s="9"/>
      <c r="J290" s="9"/>
      <c r="K290" s="9"/>
    </row>
    <row r="291" spans="1:11">
      <c r="A291" s="9"/>
      <c r="B291" s="11" t="s">
        <v>12</v>
      </c>
      <c r="C291" s="11" t="s">
        <v>497</v>
      </c>
      <c r="D291" s="11" t="s">
        <v>1354</v>
      </c>
      <c r="E291" s="11" t="s">
        <v>2105</v>
      </c>
      <c r="F291" s="11" t="s">
        <v>2631</v>
      </c>
      <c r="G291" s="11" t="s">
        <v>13</v>
      </c>
      <c r="H291" s="9"/>
      <c r="I291" s="9"/>
      <c r="J291" s="9"/>
      <c r="K291" s="9"/>
    </row>
    <row r="292" spans="1:11">
      <c r="A292" s="9"/>
      <c r="B292" s="11" t="s">
        <v>12</v>
      </c>
      <c r="C292" s="11" t="s">
        <v>498</v>
      </c>
      <c r="D292" s="11" t="s">
        <v>1355</v>
      </c>
      <c r="E292" s="11" t="s">
        <v>2106</v>
      </c>
      <c r="F292" s="11" t="s">
        <v>2632</v>
      </c>
      <c r="G292" s="11" t="s">
        <v>13</v>
      </c>
      <c r="H292" s="9"/>
      <c r="I292" s="9"/>
      <c r="J292" s="9"/>
      <c r="K292" s="9"/>
    </row>
    <row r="293" spans="1:11">
      <c r="A293" s="9"/>
      <c r="B293" s="11" t="s">
        <v>12</v>
      </c>
      <c r="C293" s="11" t="s">
        <v>499</v>
      </c>
      <c r="D293" s="11" t="s">
        <v>1356</v>
      </c>
      <c r="E293" s="11" t="s">
        <v>47</v>
      </c>
      <c r="F293" s="11" t="s">
        <v>2633</v>
      </c>
      <c r="G293" s="11" t="s">
        <v>13</v>
      </c>
      <c r="H293" s="9"/>
      <c r="I293" s="9"/>
      <c r="J293" s="9"/>
      <c r="K293" s="9"/>
    </row>
    <row r="294" spans="1:11">
      <c r="A294" s="9"/>
      <c r="B294" s="11" t="s">
        <v>12</v>
      </c>
      <c r="C294" s="11" t="s">
        <v>500</v>
      </c>
      <c r="D294" s="11" t="s">
        <v>1357</v>
      </c>
      <c r="E294" s="11" t="s">
        <v>2107</v>
      </c>
      <c r="F294" s="11" t="s">
        <v>103</v>
      </c>
      <c r="G294" s="11" t="s">
        <v>13</v>
      </c>
      <c r="H294" s="9"/>
      <c r="I294" s="9"/>
      <c r="J294" s="9"/>
      <c r="K294" s="9"/>
    </row>
    <row r="295" spans="1:11">
      <c r="A295" s="9"/>
      <c r="B295" s="11" t="s">
        <v>12</v>
      </c>
      <c r="C295" s="11" t="s">
        <v>501</v>
      </c>
      <c r="D295" s="11" t="s">
        <v>1358</v>
      </c>
      <c r="E295" s="11" t="s">
        <v>40</v>
      </c>
      <c r="F295" s="11" t="s">
        <v>2634</v>
      </c>
      <c r="G295" s="11" t="s">
        <v>13</v>
      </c>
      <c r="H295" s="9"/>
      <c r="I295" s="9"/>
      <c r="J295" s="9"/>
      <c r="K295" s="9"/>
    </row>
    <row r="296" spans="1:11">
      <c r="A296" s="9"/>
      <c r="B296" s="11" t="s">
        <v>12</v>
      </c>
      <c r="C296" s="11" t="s">
        <v>502</v>
      </c>
      <c r="D296" s="11" t="s">
        <v>1359</v>
      </c>
      <c r="E296" s="11" t="s">
        <v>79</v>
      </c>
      <c r="F296" s="11" t="s">
        <v>2634</v>
      </c>
      <c r="G296" s="11" t="s">
        <v>13</v>
      </c>
      <c r="H296" s="9"/>
      <c r="I296" s="9"/>
      <c r="J296" s="9"/>
      <c r="K296" s="9"/>
    </row>
    <row r="297" spans="1:11">
      <c r="A297" s="9"/>
      <c r="B297" s="11" t="s">
        <v>12</v>
      </c>
      <c r="C297" s="11" t="s">
        <v>503</v>
      </c>
      <c r="D297" s="11" t="s">
        <v>1360</v>
      </c>
      <c r="E297" s="11" t="s">
        <v>2108</v>
      </c>
      <c r="F297" s="11" t="s">
        <v>103</v>
      </c>
      <c r="G297" s="11" t="s">
        <v>13</v>
      </c>
      <c r="H297" s="9"/>
      <c r="I297" s="9"/>
      <c r="J297" s="9"/>
      <c r="K297" s="9"/>
    </row>
    <row r="298" spans="1:11">
      <c r="A298" s="9"/>
      <c r="B298" s="11" t="s">
        <v>12</v>
      </c>
      <c r="C298" s="11" t="s">
        <v>504</v>
      </c>
      <c r="D298" s="11" t="s">
        <v>1361</v>
      </c>
      <c r="E298" s="11" t="s">
        <v>1974</v>
      </c>
      <c r="F298" s="11" t="s">
        <v>103</v>
      </c>
      <c r="G298" s="11" t="s">
        <v>13</v>
      </c>
      <c r="H298" s="9"/>
      <c r="I298" s="9"/>
      <c r="J298" s="9"/>
      <c r="K298" s="9"/>
    </row>
    <row r="299" spans="1:11">
      <c r="A299" s="9"/>
      <c r="B299" s="11" t="s">
        <v>16</v>
      </c>
      <c r="C299" s="11" t="s">
        <v>505</v>
      </c>
      <c r="D299" s="11" t="s">
        <v>1362</v>
      </c>
      <c r="E299" s="11" t="s">
        <v>2109</v>
      </c>
      <c r="F299" s="11" t="s">
        <v>2635</v>
      </c>
      <c r="G299" s="11" t="s">
        <v>3066</v>
      </c>
      <c r="H299" s="9"/>
      <c r="I299" s="9"/>
      <c r="J299" s="9"/>
      <c r="K299" s="9"/>
    </row>
    <row r="300" spans="1:11">
      <c r="A300" s="9"/>
      <c r="B300" s="11" t="s">
        <v>12</v>
      </c>
      <c r="C300" s="11" t="s">
        <v>506</v>
      </c>
      <c r="D300" s="11" t="s">
        <v>1363</v>
      </c>
      <c r="E300" s="11" t="s">
        <v>2110</v>
      </c>
      <c r="F300" s="11" t="s">
        <v>2636</v>
      </c>
      <c r="G300" s="11" t="s">
        <v>13</v>
      </c>
      <c r="H300" s="9"/>
      <c r="I300" s="9"/>
      <c r="J300" s="9"/>
      <c r="K300" s="9"/>
    </row>
    <row r="301" spans="1:11">
      <c r="A301" s="9"/>
      <c r="B301" s="11" t="s">
        <v>12</v>
      </c>
      <c r="C301" s="11" t="s">
        <v>507</v>
      </c>
      <c r="D301" s="11" t="s">
        <v>1364</v>
      </c>
      <c r="E301" s="11" t="s">
        <v>132</v>
      </c>
      <c r="F301" s="11" t="s">
        <v>2637</v>
      </c>
      <c r="G301" s="11" t="s">
        <v>26</v>
      </c>
      <c r="H301" s="9"/>
      <c r="I301" s="9"/>
      <c r="J301" s="9"/>
      <c r="K301" s="9"/>
    </row>
    <row r="302" spans="1:11">
      <c r="A302" s="9"/>
      <c r="B302" s="11" t="s">
        <v>12</v>
      </c>
      <c r="C302" s="11" t="s">
        <v>508</v>
      </c>
      <c r="D302" s="11" t="s">
        <v>1365</v>
      </c>
      <c r="E302" s="11" t="s">
        <v>2111</v>
      </c>
      <c r="F302" s="11" t="s">
        <v>2638</v>
      </c>
      <c r="G302" s="11" t="s">
        <v>13</v>
      </c>
      <c r="H302" s="9"/>
      <c r="I302" s="9"/>
      <c r="J302" s="9"/>
      <c r="K302" s="9"/>
    </row>
    <row r="303" spans="1:11">
      <c r="A303" s="9"/>
      <c r="B303" s="11" t="s">
        <v>12</v>
      </c>
      <c r="C303" s="11" t="s">
        <v>509</v>
      </c>
      <c r="D303" s="11" t="s">
        <v>1366</v>
      </c>
      <c r="E303" s="11" t="s">
        <v>2112</v>
      </c>
      <c r="F303" s="11" t="s">
        <v>2639</v>
      </c>
      <c r="G303" s="11" t="s">
        <v>13</v>
      </c>
      <c r="H303" s="9"/>
      <c r="I303" s="9"/>
      <c r="J303" s="9"/>
      <c r="K303" s="9"/>
    </row>
    <row r="304" spans="1:11">
      <c r="A304" s="9"/>
      <c r="B304" s="11" t="s">
        <v>14</v>
      </c>
      <c r="C304" s="11" t="s">
        <v>510</v>
      </c>
      <c r="D304" s="11" t="s">
        <v>1367</v>
      </c>
      <c r="E304" s="11" t="s">
        <v>2113</v>
      </c>
      <c r="F304" s="11" t="s">
        <v>2640</v>
      </c>
      <c r="G304" s="11" t="s">
        <v>88</v>
      </c>
      <c r="H304" s="9"/>
      <c r="I304" s="9"/>
      <c r="J304" s="9"/>
      <c r="K304" s="9"/>
    </row>
    <row r="305" spans="1:11">
      <c r="A305" s="9"/>
      <c r="B305" s="11" t="s">
        <v>14</v>
      </c>
      <c r="C305" s="11" t="s">
        <v>511</v>
      </c>
      <c r="D305" s="11" t="s">
        <v>1368</v>
      </c>
      <c r="E305" s="11" t="s">
        <v>2114</v>
      </c>
      <c r="F305" s="11" t="s">
        <v>2641</v>
      </c>
      <c r="G305" s="11" t="s">
        <v>15</v>
      </c>
      <c r="H305" s="9"/>
      <c r="I305" s="9"/>
      <c r="J305" s="9"/>
      <c r="K305" s="9"/>
    </row>
    <row r="306" spans="1:11">
      <c r="A306" s="9"/>
      <c r="B306" s="11" t="s">
        <v>12</v>
      </c>
      <c r="C306" s="11" t="s">
        <v>512</v>
      </c>
      <c r="D306" s="11" t="s">
        <v>1369</v>
      </c>
      <c r="E306" s="11" t="s">
        <v>92</v>
      </c>
      <c r="F306" s="11" t="s">
        <v>2642</v>
      </c>
      <c r="G306" s="11" t="s">
        <v>13</v>
      </c>
      <c r="H306" s="9"/>
      <c r="I306" s="9"/>
      <c r="J306" s="9"/>
      <c r="K306" s="9"/>
    </row>
    <row r="307" spans="1:11">
      <c r="A307" s="9"/>
      <c r="B307" s="11" t="s">
        <v>14</v>
      </c>
      <c r="C307" s="11" t="s">
        <v>513</v>
      </c>
      <c r="D307" s="11" t="s">
        <v>1370</v>
      </c>
      <c r="E307" s="11" t="s">
        <v>2115</v>
      </c>
      <c r="F307" s="11" t="s">
        <v>2643</v>
      </c>
      <c r="G307" s="11" t="s">
        <v>3046</v>
      </c>
      <c r="H307" s="9"/>
      <c r="I307" s="9"/>
      <c r="J307" s="9"/>
      <c r="K307" s="9"/>
    </row>
    <row r="308" spans="1:11">
      <c r="A308" s="9"/>
      <c r="B308" s="11" t="s">
        <v>12</v>
      </c>
      <c r="C308" s="11" t="s">
        <v>514</v>
      </c>
      <c r="D308" s="11" t="s">
        <v>1371</v>
      </c>
      <c r="E308" s="11" t="s">
        <v>115</v>
      </c>
      <c r="F308" s="11" t="s">
        <v>2644</v>
      </c>
      <c r="G308" s="11" t="s">
        <v>13</v>
      </c>
      <c r="H308" s="9"/>
      <c r="I308" s="9"/>
      <c r="J308" s="9"/>
      <c r="K308" s="9"/>
    </row>
    <row r="309" spans="1:11">
      <c r="A309" s="9"/>
      <c r="B309" s="11" t="s">
        <v>12</v>
      </c>
      <c r="C309" s="11" t="s">
        <v>515</v>
      </c>
      <c r="D309" s="11" t="s">
        <v>1372</v>
      </c>
      <c r="E309" s="11" t="s">
        <v>44</v>
      </c>
      <c r="F309" s="11" t="s">
        <v>103</v>
      </c>
      <c r="G309" s="11" t="s">
        <v>13</v>
      </c>
      <c r="H309" s="9"/>
      <c r="I309" s="9"/>
      <c r="J309" s="9"/>
      <c r="K309" s="9"/>
    </row>
    <row r="310" spans="1:11">
      <c r="A310" s="9"/>
      <c r="B310" s="11" t="s">
        <v>12</v>
      </c>
      <c r="C310" s="11" t="s">
        <v>516</v>
      </c>
      <c r="D310" s="11" t="s">
        <v>1373</v>
      </c>
      <c r="E310" s="11" t="s">
        <v>1957</v>
      </c>
      <c r="F310" s="11" t="s">
        <v>2645</v>
      </c>
      <c r="G310" s="11" t="s">
        <v>13</v>
      </c>
      <c r="H310" s="9"/>
      <c r="I310" s="9"/>
      <c r="J310" s="9"/>
      <c r="K310" s="9"/>
    </row>
    <row r="311" spans="1:11">
      <c r="A311" s="9"/>
      <c r="B311" s="11" t="s">
        <v>12</v>
      </c>
      <c r="C311" s="11" t="s">
        <v>517</v>
      </c>
      <c r="D311" s="11" t="s">
        <v>1374</v>
      </c>
      <c r="E311" s="11" t="s">
        <v>2116</v>
      </c>
      <c r="F311" s="11" t="s">
        <v>2646</v>
      </c>
      <c r="G311" s="11" t="s">
        <v>13</v>
      </c>
      <c r="H311" s="9"/>
      <c r="I311" s="9"/>
      <c r="J311" s="9"/>
      <c r="K311" s="9"/>
    </row>
    <row r="312" spans="1:11">
      <c r="A312" s="9"/>
      <c r="B312" s="11" t="s">
        <v>12</v>
      </c>
      <c r="C312" s="11" t="s">
        <v>518</v>
      </c>
      <c r="D312" s="11" t="s">
        <v>1375</v>
      </c>
      <c r="E312" s="11" t="s">
        <v>121</v>
      </c>
      <c r="F312" s="11" t="s">
        <v>2647</v>
      </c>
      <c r="G312" s="11" t="s">
        <v>13</v>
      </c>
      <c r="H312" s="9"/>
      <c r="I312" s="9"/>
      <c r="J312" s="9"/>
      <c r="K312" s="9"/>
    </row>
    <row r="313" spans="1:11">
      <c r="A313" s="9"/>
      <c r="B313" s="11" t="s">
        <v>12</v>
      </c>
      <c r="C313" s="11" t="s">
        <v>519</v>
      </c>
      <c r="D313" s="11" t="s">
        <v>1376</v>
      </c>
      <c r="E313" s="11" t="s">
        <v>2117</v>
      </c>
      <c r="F313" s="11" t="s">
        <v>161</v>
      </c>
      <c r="G313" s="11" t="s">
        <v>13</v>
      </c>
      <c r="H313" s="9"/>
      <c r="I313" s="9"/>
      <c r="J313" s="9"/>
      <c r="K313" s="9"/>
    </row>
    <row r="314" spans="1:11">
      <c r="A314" s="9"/>
      <c r="B314" s="11" t="s">
        <v>14</v>
      </c>
      <c r="C314" s="11" t="s">
        <v>520</v>
      </c>
      <c r="D314" s="11" t="s">
        <v>1377</v>
      </c>
      <c r="E314" s="11" t="s">
        <v>2118</v>
      </c>
      <c r="F314" s="11" t="s">
        <v>2648</v>
      </c>
      <c r="G314" s="11" t="s">
        <v>22</v>
      </c>
      <c r="H314" s="9"/>
      <c r="I314" s="9"/>
      <c r="J314" s="9"/>
      <c r="K314" s="9"/>
    </row>
    <row r="315" spans="1:11">
      <c r="A315" s="9"/>
      <c r="B315" s="11" t="s">
        <v>12</v>
      </c>
      <c r="C315" s="11" t="s">
        <v>521</v>
      </c>
      <c r="D315" s="11" t="s">
        <v>1378</v>
      </c>
      <c r="E315" s="11" t="s">
        <v>2119</v>
      </c>
      <c r="F315" s="11" t="s">
        <v>161</v>
      </c>
      <c r="G315" s="11" t="s">
        <v>13</v>
      </c>
      <c r="H315" s="9"/>
      <c r="I315" s="9"/>
      <c r="J315" s="9"/>
      <c r="K315" s="9"/>
    </row>
    <row r="316" spans="1:11">
      <c r="A316" s="9"/>
      <c r="B316" s="11" t="s">
        <v>12</v>
      </c>
      <c r="C316" s="11" t="s">
        <v>522</v>
      </c>
      <c r="D316" s="11" t="s">
        <v>1379</v>
      </c>
      <c r="E316" s="11" t="s">
        <v>2120</v>
      </c>
      <c r="F316" s="11" t="s">
        <v>2649</v>
      </c>
      <c r="G316" s="11" t="s">
        <v>13</v>
      </c>
      <c r="H316" s="9"/>
      <c r="I316" s="9"/>
      <c r="J316" s="9"/>
      <c r="K316" s="9"/>
    </row>
    <row r="317" spans="1:11">
      <c r="A317" s="9"/>
      <c r="B317" s="11" t="s">
        <v>14</v>
      </c>
      <c r="C317" s="11" t="s">
        <v>523</v>
      </c>
      <c r="D317" s="11" t="s">
        <v>1380</v>
      </c>
      <c r="E317" s="11" t="s">
        <v>2121</v>
      </c>
      <c r="F317" s="11" t="s">
        <v>2650</v>
      </c>
      <c r="G317" s="11" t="s">
        <v>13</v>
      </c>
      <c r="H317" s="9"/>
      <c r="I317" s="9"/>
      <c r="J317" s="9"/>
      <c r="K317" s="9"/>
    </row>
    <row r="318" spans="1:11">
      <c r="A318" s="9"/>
      <c r="B318" s="11" t="s">
        <v>14</v>
      </c>
      <c r="C318" s="11" t="s">
        <v>524</v>
      </c>
      <c r="D318" s="11" t="s">
        <v>1381</v>
      </c>
      <c r="E318" s="11" t="s">
        <v>2122</v>
      </c>
      <c r="F318" s="11" t="s">
        <v>2651</v>
      </c>
      <c r="G318" s="11" t="s">
        <v>3065</v>
      </c>
      <c r="H318" s="9"/>
      <c r="I318" s="9"/>
      <c r="J318" s="9"/>
      <c r="K318" s="9"/>
    </row>
    <row r="319" spans="1:11">
      <c r="A319" s="9"/>
      <c r="B319" s="11" t="s">
        <v>12</v>
      </c>
      <c r="C319" s="11" t="s">
        <v>525</v>
      </c>
      <c r="D319" s="11" t="s">
        <v>1382</v>
      </c>
      <c r="E319" s="11" t="s">
        <v>75</v>
      </c>
      <c r="F319" s="11" t="s">
        <v>2652</v>
      </c>
      <c r="G319" s="11" t="s">
        <v>13</v>
      </c>
      <c r="H319" s="9"/>
      <c r="I319" s="9"/>
      <c r="J319" s="9"/>
      <c r="K319" s="9"/>
    </row>
    <row r="320" spans="1:11">
      <c r="A320" s="9"/>
      <c r="B320" s="11" t="s">
        <v>12</v>
      </c>
      <c r="C320" s="11" t="s">
        <v>526</v>
      </c>
      <c r="D320" s="11" t="s">
        <v>1383</v>
      </c>
      <c r="E320" s="11" t="s">
        <v>45</v>
      </c>
      <c r="F320" s="11" t="s">
        <v>2653</v>
      </c>
      <c r="G320" s="11" t="s">
        <v>13</v>
      </c>
      <c r="H320" s="9"/>
      <c r="I320" s="9"/>
      <c r="J320" s="9"/>
      <c r="K320" s="9"/>
    </row>
    <row r="321" spans="1:11">
      <c r="A321" s="9"/>
      <c r="B321" s="11" t="s">
        <v>12</v>
      </c>
      <c r="C321" s="11" t="s">
        <v>527</v>
      </c>
      <c r="D321" s="11" t="s">
        <v>1384</v>
      </c>
      <c r="E321" s="11" t="s">
        <v>2123</v>
      </c>
      <c r="F321" s="11" t="s">
        <v>2654</v>
      </c>
      <c r="G321" s="11" t="s">
        <v>13</v>
      </c>
      <c r="H321" s="9"/>
      <c r="I321" s="9"/>
      <c r="J321" s="9"/>
      <c r="K321" s="9"/>
    </row>
    <row r="322" spans="1:11">
      <c r="A322" s="9"/>
      <c r="B322" s="11" t="s">
        <v>12</v>
      </c>
      <c r="C322" s="11" t="s">
        <v>528</v>
      </c>
      <c r="D322" s="11" t="s">
        <v>1385</v>
      </c>
      <c r="E322" s="11" t="s">
        <v>95</v>
      </c>
      <c r="F322" s="11" t="s">
        <v>2655</v>
      </c>
      <c r="G322" s="11" t="s">
        <v>13</v>
      </c>
      <c r="H322" s="9"/>
      <c r="I322" s="9"/>
      <c r="J322" s="9"/>
      <c r="K322" s="9"/>
    </row>
    <row r="323" spans="1:11">
      <c r="A323" s="9"/>
      <c r="B323" s="11" t="s">
        <v>12</v>
      </c>
      <c r="C323" s="11" t="s">
        <v>529</v>
      </c>
      <c r="D323" s="11" t="s">
        <v>1386</v>
      </c>
      <c r="E323" s="11" t="s">
        <v>2124</v>
      </c>
      <c r="F323" s="11" t="s">
        <v>161</v>
      </c>
      <c r="G323" s="11" t="s">
        <v>13</v>
      </c>
      <c r="H323" s="9"/>
      <c r="I323" s="9"/>
      <c r="J323" s="9"/>
      <c r="K323" s="9"/>
    </row>
    <row r="324" spans="1:11">
      <c r="A324" s="9"/>
      <c r="B324" s="11" t="s">
        <v>14</v>
      </c>
      <c r="C324" s="11" t="s">
        <v>530</v>
      </c>
      <c r="D324" s="11" t="s">
        <v>1387</v>
      </c>
      <c r="E324" s="11" t="s">
        <v>108</v>
      </c>
      <c r="F324" s="11" t="s">
        <v>109</v>
      </c>
      <c r="G324" s="11" t="s">
        <v>13</v>
      </c>
      <c r="H324" s="9"/>
      <c r="I324" s="9"/>
      <c r="J324" s="9"/>
      <c r="K324" s="9"/>
    </row>
    <row r="325" spans="1:11">
      <c r="A325" s="9"/>
      <c r="B325" s="11" t="s">
        <v>12</v>
      </c>
      <c r="C325" s="11" t="s">
        <v>531</v>
      </c>
      <c r="D325" s="11" t="s">
        <v>1388</v>
      </c>
      <c r="E325" s="11" t="s">
        <v>100</v>
      </c>
      <c r="F325" s="11" t="s">
        <v>2656</v>
      </c>
      <c r="G325" s="11" t="s">
        <v>13</v>
      </c>
      <c r="H325" s="9"/>
      <c r="I325" s="9"/>
      <c r="J325" s="9"/>
      <c r="K325" s="9"/>
    </row>
    <row r="326" spans="1:11">
      <c r="A326" s="9"/>
      <c r="B326" s="11" t="s">
        <v>14</v>
      </c>
      <c r="C326" s="11" t="s">
        <v>532</v>
      </c>
      <c r="D326" s="11" t="s">
        <v>1389</v>
      </c>
      <c r="E326" s="11" t="s">
        <v>2116</v>
      </c>
      <c r="F326" s="11" t="s">
        <v>2646</v>
      </c>
      <c r="G326" s="11" t="s">
        <v>13</v>
      </c>
      <c r="H326" s="9"/>
      <c r="I326" s="9"/>
      <c r="J326" s="9"/>
      <c r="K326" s="9"/>
    </row>
    <row r="327" spans="1:11">
      <c r="A327" s="9"/>
      <c r="B327" s="11" t="s">
        <v>12</v>
      </c>
      <c r="C327" s="11" t="s">
        <v>533</v>
      </c>
      <c r="D327" s="11" t="s">
        <v>1390</v>
      </c>
      <c r="E327" s="11" t="s">
        <v>85</v>
      </c>
      <c r="F327" s="11" t="s">
        <v>2657</v>
      </c>
      <c r="G327" s="11" t="s">
        <v>13</v>
      </c>
      <c r="H327" s="9"/>
      <c r="I327" s="9"/>
      <c r="J327" s="9"/>
      <c r="K327" s="9"/>
    </row>
    <row r="328" spans="1:11">
      <c r="A328" s="9"/>
      <c r="B328" s="11" t="s">
        <v>12</v>
      </c>
      <c r="C328" s="11" t="s">
        <v>534</v>
      </c>
      <c r="D328" s="11" t="s">
        <v>1391</v>
      </c>
      <c r="E328" s="11" t="s">
        <v>29</v>
      </c>
      <c r="F328" s="11" t="s">
        <v>30</v>
      </c>
      <c r="G328" s="11" t="s">
        <v>13</v>
      </c>
      <c r="H328" s="9"/>
      <c r="I328" s="9"/>
      <c r="J328" s="9"/>
      <c r="K328" s="9"/>
    </row>
    <row r="329" spans="1:11">
      <c r="A329" s="9"/>
      <c r="B329" s="11" t="s">
        <v>14</v>
      </c>
      <c r="C329" s="11" t="s">
        <v>535</v>
      </c>
      <c r="D329" s="11" t="s">
        <v>1392</v>
      </c>
      <c r="E329" s="11" t="s">
        <v>1981</v>
      </c>
      <c r="F329" s="11" t="s">
        <v>2658</v>
      </c>
      <c r="G329" s="11" t="s">
        <v>13</v>
      </c>
      <c r="H329" s="9"/>
      <c r="I329" s="9"/>
      <c r="J329" s="9"/>
      <c r="K329" s="9"/>
    </row>
    <row r="330" spans="1:11">
      <c r="A330" s="9"/>
      <c r="B330" s="11" t="s">
        <v>14</v>
      </c>
      <c r="C330" s="11" t="s">
        <v>536</v>
      </c>
      <c r="D330" s="11" t="s">
        <v>1393</v>
      </c>
      <c r="E330" s="11" t="s">
        <v>2125</v>
      </c>
      <c r="F330" s="11" t="s">
        <v>2659</v>
      </c>
      <c r="G330" s="11" t="s">
        <v>94</v>
      </c>
      <c r="H330" s="9"/>
      <c r="I330" s="9"/>
      <c r="J330" s="9"/>
      <c r="K330" s="9"/>
    </row>
    <row r="331" spans="1:11">
      <c r="A331" s="9"/>
      <c r="B331" s="11" t="s">
        <v>14</v>
      </c>
      <c r="C331" s="11" t="s">
        <v>537</v>
      </c>
      <c r="D331" s="11" t="s">
        <v>1394</v>
      </c>
      <c r="E331" s="11" t="s">
        <v>95</v>
      </c>
      <c r="F331" s="11" t="s">
        <v>2655</v>
      </c>
      <c r="G331" s="11" t="s">
        <v>13</v>
      </c>
      <c r="H331" s="9"/>
      <c r="I331" s="9"/>
      <c r="J331" s="9"/>
      <c r="K331" s="9"/>
    </row>
    <row r="332" spans="1:11">
      <c r="A332" s="9"/>
      <c r="B332" s="11" t="s">
        <v>12</v>
      </c>
      <c r="C332" s="11" t="s">
        <v>538</v>
      </c>
      <c r="D332" s="11" t="s">
        <v>1395</v>
      </c>
      <c r="E332" s="11" t="s">
        <v>2126</v>
      </c>
      <c r="F332" s="11" t="s">
        <v>161</v>
      </c>
      <c r="G332" s="11" t="s">
        <v>13</v>
      </c>
      <c r="H332" s="9"/>
      <c r="I332" s="9"/>
      <c r="J332" s="9"/>
      <c r="K332" s="9"/>
    </row>
    <row r="333" spans="1:11">
      <c r="A333" s="9"/>
      <c r="B333" s="11" t="s">
        <v>12</v>
      </c>
      <c r="C333" s="11" t="s">
        <v>539</v>
      </c>
      <c r="D333" s="11" t="s">
        <v>1396</v>
      </c>
      <c r="E333" s="11" t="s">
        <v>2127</v>
      </c>
      <c r="F333" s="11" t="s">
        <v>103</v>
      </c>
      <c r="G333" s="11" t="s">
        <v>13</v>
      </c>
      <c r="H333" s="9"/>
      <c r="I333" s="9"/>
      <c r="J333" s="9"/>
      <c r="K333" s="9"/>
    </row>
    <row r="334" spans="1:11">
      <c r="A334" s="9"/>
      <c r="B334" s="11" t="s">
        <v>14</v>
      </c>
      <c r="C334" s="11" t="s">
        <v>540</v>
      </c>
      <c r="D334" s="11" t="s">
        <v>1397</v>
      </c>
      <c r="E334" s="11" t="s">
        <v>2128</v>
      </c>
      <c r="F334" s="11" t="s">
        <v>2660</v>
      </c>
      <c r="G334" s="11" t="s">
        <v>94</v>
      </c>
      <c r="H334" s="9"/>
      <c r="I334" s="9"/>
      <c r="J334" s="9"/>
      <c r="K334" s="9"/>
    </row>
    <row r="335" spans="1:11">
      <c r="A335" s="9"/>
      <c r="B335" s="11" t="s">
        <v>12</v>
      </c>
      <c r="C335" s="11" t="s">
        <v>541</v>
      </c>
      <c r="D335" s="11" t="s">
        <v>1398</v>
      </c>
      <c r="E335" s="11" t="s">
        <v>2127</v>
      </c>
      <c r="F335" s="11" t="s">
        <v>103</v>
      </c>
      <c r="G335" s="11" t="s">
        <v>13</v>
      </c>
      <c r="H335" s="9"/>
      <c r="I335" s="9"/>
      <c r="J335" s="9"/>
      <c r="K335" s="9"/>
    </row>
    <row r="336" spans="1:11">
      <c r="A336" s="9"/>
      <c r="B336" s="11" t="s">
        <v>14</v>
      </c>
      <c r="C336" s="11" t="s">
        <v>542</v>
      </c>
      <c r="D336" s="11" t="s">
        <v>1399</v>
      </c>
      <c r="E336" s="11" t="s">
        <v>2129</v>
      </c>
      <c r="F336" s="11" t="s">
        <v>2661</v>
      </c>
      <c r="G336" s="11" t="s">
        <v>13</v>
      </c>
      <c r="H336" s="9"/>
      <c r="I336" s="9"/>
      <c r="J336" s="9"/>
      <c r="K336" s="9"/>
    </row>
    <row r="337" spans="1:11">
      <c r="A337" s="9"/>
      <c r="B337" s="11" t="s">
        <v>12</v>
      </c>
      <c r="C337" s="11" t="s">
        <v>543</v>
      </c>
      <c r="D337" s="11" t="s">
        <v>1400</v>
      </c>
      <c r="E337" s="11" t="s">
        <v>2127</v>
      </c>
      <c r="F337" s="11" t="s">
        <v>103</v>
      </c>
      <c r="G337" s="11" t="s">
        <v>13</v>
      </c>
      <c r="H337" s="9"/>
      <c r="I337" s="9"/>
      <c r="J337" s="9"/>
      <c r="K337" s="9"/>
    </row>
    <row r="338" spans="1:11">
      <c r="A338" s="9"/>
      <c r="B338" s="11" t="s">
        <v>12</v>
      </c>
      <c r="C338" s="11" t="s">
        <v>544</v>
      </c>
      <c r="D338" s="11" t="s">
        <v>1401</v>
      </c>
      <c r="E338" s="11" t="s">
        <v>46</v>
      </c>
      <c r="F338" s="11" t="s">
        <v>103</v>
      </c>
      <c r="G338" s="11" t="s">
        <v>13</v>
      </c>
      <c r="H338" s="9"/>
      <c r="I338" s="9"/>
      <c r="J338" s="9"/>
      <c r="K338" s="9"/>
    </row>
    <row r="339" spans="1:11">
      <c r="A339" s="9"/>
      <c r="B339" s="11" t="s">
        <v>12</v>
      </c>
      <c r="C339" s="11" t="s">
        <v>545</v>
      </c>
      <c r="D339" s="11" t="s">
        <v>1402</v>
      </c>
      <c r="E339" s="11" t="s">
        <v>2130</v>
      </c>
      <c r="F339" s="11" t="s">
        <v>2662</v>
      </c>
      <c r="G339" s="11" t="s">
        <v>13</v>
      </c>
      <c r="H339" s="9"/>
      <c r="I339" s="9"/>
      <c r="J339" s="9"/>
      <c r="K339" s="9"/>
    </row>
    <row r="340" spans="1:11">
      <c r="A340" s="9"/>
      <c r="B340" s="11" t="s">
        <v>12</v>
      </c>
      <c r="C340" s="11" t="s">
        <v>546</v>
      </c>
      <c r="D340" s="11" t="s">
        <v>1403</v>
      </c>
      <c r="E340" s="11" t="s">
        <v>2131</v>
      </c>
      <c r="F340" s="11" t="s">
        <v>103</v>
      </c>
      <c r="G340" s="11" t="s">
        <v>13</v>
      </c>
      <c r="H340" s="9"/>
      <c r="I340" s="9"/>
      <c r="J340" s="9"/>
      <c r="K340" s="9"/>
    </row>
    <row r="341" spans="1:11">
      <c r="A341" s="9"/>
      <c r="B341" s="11" t="s">
        <v>12</v>
      </c>
      <c r="C341" s="11" t="s">
        <v>547</v>
      </c>
      <c r="D341" s="11" t="s">
        <v>1404</v>
      </c>
      <c r="E341" s="11" t="s">
        <v>2131</v>
      </c>
      <c r="F341" s="11" t="s">
        <v>103</v>
      </c>
      <c r="G341" s="11" t="s">
        <v>13</v>
      </c>
      <c r="H341" s="9"/>
      <c r="I341" s="9"/>
      <c r="J341" s="9"/>
      <c r="K341" s="9"/>
    </row>
    <row r="342" spans="1:11">
      <c r="A342" s="9"/>
      <c r="B342" s="11" t="s">
        <v>12</v>
      </c>
      <c r="C342" s="11" t="s">
        <v>548</v>
      </c>
      <c r="D342" s="11" t="s">
        <v>1405</v>
      </c>
      <c r="E342" s="11" t="s">
        <v>2132</v>
      </c>
      <c r="F342" s="11" t="s">
        <v>161</v>
      </c>
      <c r="G342" s="11" t="s">
        <v>13</v>
      </c>
      <c r="H342" s="9"/>
      <c r="I342" s="9"/>
      <c r="J342" s="9"/>
      <c r="K342" s="9"/>
    </row>
    <row r="343" spans="1:11">
      <c r="A343" s="9"/>
      <c r="B343" s="11" t="s">
        <v>12</v>
      </c>
      <c r="C343" s="11" t="s">
        <v>549</v>
      </c>
      <c r="D343" s="11" t="s">
        <v>1406</v>
      </c>
      <c r="E343" s="11" t="s">
        <v>2131</v>
      </c>
      <c r="F343" s="11" t="s">
        <v>103</v>
      </c>
      <c r="G343" s="11" t="s">
        <v>13</v>
      </c>
      <c r="H343" s="9"/>
      <c r="I343" s="9"/>
      <c r="J343" s="9"/>
      <c r="K343" s="9"/>
    </row>
    <row r="344" spans="1:11">
      <c r="A344" s="9"/>
      <c r="B344" s="11" t="s">
        <v>12</v>
      </c>
      <c r="C344" s="11" t="s">
        <v>550</v>
      </c>
      <c r="D344" s="11" t="s">
        <v>1407</v>
      </c>
      <c r="E344" s="11" t="s">
        <v>2131</v>
      </c>
      <c r="F344" s="11" t="s">
        <v>103</v>
      </c>
      <c r="G344" s="11" t="s">
        <v>13</v>
      </c>
      <c r="H344" s="9"/>
      <c r="I344" s="9"/>
      <c r="J344" s="9"/>
      <c r="K344" s="9"/>
    </row>
    <row r="345" spans="1:11">
      <c r="A345" s="9"/>
      <c r="B345" s="11" t="s">
        <v>12</v>
      </c>
      <c r="C345" s="11" t="s">
        <v>551</v>
      </c>
      <c r="D345" s="11" t="s">
        <v>1408</v>
      </c>
      <c r="E345" s="11" t="s">
        <v>2131</v>
      </c>
      <c r="F345" s="11" t="s">
        <v>103</v>
      </c>
      <c r="G345" s="11" t="s">
        <v>13</v>
      </c>
      <c r="H345" s="9"/>
      <c r="I345" s="9"/>
      <c r="J345" s="9"/>
      <c r="K345" s="9"/>
    </row>
    <row r="346" spans="1:11">
      <c r="A346" s="9"/>
      <c r="B346" s="11" t="s">
        <v>12</v>
      </c>
      <c r="C346" s="11" t="s">
        <v>552</v>
      </c>
      <c r="D346" s="11" t="s">
        <v>1409</v>
      </c>
      <c r="E346" s="11" t="s">
        <v>2133</v>
      </c>
      <c r="F346" s="11" t="s">
        <v>2663</v>
      </c>
      <c r="G346" s="11" t="s">
        <v>13</v>
      </c>
      <c r="H346" s="9"/>
      <c r="I346" s="9"/>
      <c r="J346" s="9"/>
      <c r="K346" s="9"/>
    </row>
    <row r="347" spans="1:11">
      <c r="A347" s="9"/>
      <c r="B347" s="11" t="s">
        <v>12</v>
      </c>
      <c r="C347" s="11" t="s">
        <v>553</v>
      </c>
      <c r="D347" s="11" t="s">
        <v>1410</v>
      </c>
      <c r="E347" s="11" t="s">
        <v>2104</v>
      </c>
      <c r="F347" s="11" t="s">
        <v>128</v>
      </c>
      <c r="G347" s="11" t="s">
        <v>13</v>
      </c>
      <c r="H347" s="9"/>
      <c r="I347" s="9"/>
      <c r="J347" s="9"/>
      <c r="K347" s="9"/>
    </row>
    <row r="348" spans="1:11">
      <c r="A348" s="9"/>
      <c r="B348" s="11" t="s">
        <v>12</v>
      </c>
      <c r="C348" s="11" t="s">
        <v>554</v>
      </c>
      <c r="D348" s="11" t="s">
        <v>1411</v>
      </c>
      <c r="E348" s="11" t="s">
        <v>2134</v>
      </c>
      <c r="F348" s="11" t="s">
        <v>2664</v>
      </c>
      <c r="G348" s="11" t="s">
        <v>13</v>
      </c>
      <c r="H348" s="9"/>
      <c r="I348" s="9"/>
      <c r="J348" s="9"/>
      <c r="K348" s="9"/>
    </row>
    <row r="349" spans="1:11">
      <c r="A349" s="9"/>
      <c r="B349" s="11" t="s">
        <v>14</v>
      </c>
      <c r="C349" s="11" t="s">
        <v>555</v>
      </c>
      <c r="D349" s="11" t="s">
        <v>1412</v>
      </c>
      <c r="E349" s="11" t="s">
        <v>2135</v>
      </c>
      <c r="F349" s="11" t="s">
        <v>2665</v>
      </c>
      <c r="G349" s="11" t="s">
        <v>94</v>
      </c>
      <c r="H349" s="9"/>
      <c r="I349" s="9"/>
      <c r="J349" s="9"/>
      <c r="K349" s="9"/>
    </row>
    <row r="350" spans="1:11">
      <c r="A350" s="9"/>
      <c r="B350" s="11" t="s">
        <v>12</v>
      </c>
      <c r="C350" s="11" t="s">
        <v>556</v>
      </c>
      <c r="D350" s="11" t="s">
        <v>1413</v>
      </c>
      <c r="E350" s="11" t="s">
        <v>56</v>
      </c>
      <c r="F350" s="11" t="s">
        <v>2666</v>
      </c>
      <c r="G350" s="11" t="s">
        <v>13</v>
      </c>
      <c r="H350" s="9"/>
      <c r="I350" s="9"/>
      <c r="J350" s="9"/>
      <c r="K350" s="9"/>
    </row>
    <row r="351" spans="1:11">
      <c r="A351" s="9"/>
      <c r="B351" s="11" t="s">
        <v>12</v>
      </c>
      <c r="C351" s="11" t="s">
        <v>557</v>
      </c>
      <c r="D351" s="11" t="s">
        <v>1414</v>
      </c>
      <c r="E351" s="11" t="s">
        <v>2136</v>
      </c>
      <c r="F351" s="11" t="s">
        <v>161</v>
      </c>
      <c r="G351" s="11" t="s">
        <v>13</v>
      </c>
      <c r="H351" s="9"/>
      <c r="I351" s="9"/>
      <c r="J351" s="9"/>
      <c r="K351" s="9"/>
    </row>
    <row r="352" spans="1:11">
      <c r="A352" s="9"/>
      <c r="B352" s="11" t="s">
        <v>12</v>
      </c>
      <c r="C352" s="11" t="s">
        <v>558</v>
      </c>
      <c r="D352" s="11" t="s">
        <v>1415</v>
      </c>
      <c r="E352" s="11" t="s">
        <v>2137</v>
      </c>
      <c r="F352" s="11" t="s">
        <v>161</v>
      </c>
      <c r="G352" s="11" t="s">
        <v>13</v>
      </c>
      <c r="H352" s="9"/>
      <c r="I352" s="9"/>
      <c r="J352" s="9"/>
      <c r="K352" s="9"/>
    </row>
    <row r="353" spans="1:11">
      <c r="A353" s="9"/>
      <c r="B353" s="11" t="s">
        <v>12</v>
      </c>
      <c r="C353" s="11" t="s">
        <v>559</v>
      </c>
      <c r="D353" s="11" t="s">
        <v>1416</v>
      </c>
      <c r="E353" s="11" t="s">
        <v>2138</v>
      </c>
      <c r="F353" s="11" t="s">
        <v>2634</v>
      </c>
      <c r="G353" s="11" t="s">
        <v>13</v>
      </c>
      <c r="H353" s="9"/>
      <c r="I353" s="9"/>
      <c r="J353" s="9"/>
      <c r="K353" s="9"/>
    </row>
    <row r="354" spans="1:11">
      <c r="A354" s="9"/>
      <c r="B354" s="11" t="s">
        <v>12</v>
      </c>
      <c r="C354" s="11" t="s">
        <v>560</v>
      </c>
      <c r="D354" s="11" t="s">
        <v>1417</v>
      </c>
      <c r="E354" s="11" t="s">
        <v>2138</v>
      </c>
      <c r="F354" s="11" t="s">
        <v>103</v>
      </c>
      <c r="G354" s="11" t="s">
        <v>13</v>
      </c>
      <c r="H354" s="9"/>
      <c r="I354" s="9"/>
      <c r="J354" s="9"/>
      <c r="K354" s="9"/>
    </row>
    <row r="355" spans="1:11">
      <c r="A355" s="9"/>
      <c r="B355" s="11" t="s">
        <v>14</v>
      </c>
      <c r="C355" s="11" t="s">
        <v>561</v>
      </c>
      <c r="D355" s="11" t="s">
        <v>1418</v>
      </c>
      <c r="E355" s="11" t="s">
        <v>2110</v>
      </c>
      <c r="F355" s="11" t="s">
        <v>2636</v>
      </c>
      <c r="G355" s="11" t="s">
        <v>13</v>
      </c>
      <c r="H355" s="9"/>
      <c r="I355" s="9"/>
      <c r="J355" s="9"/>
      <c r="K355" s="9"/>
    </row>
    <row r="356" spans="1:11">
      <c r="A356" s="9"/>
      <c r="B356" s="11" t="s">
        <v>12</v>
      </c>
      <c r="C356" s="11" t="s">
        <v>562</v>
      </c>
      <c r="D356" s="11" t="s">
        <v>1419</v>
      </c>
      <c r="E356" s="11" t="s">
        <v>2138</v>
      </c>
      <c r="F356" s="11" t="s">
        <v>103</v>
      </c>
      <c r="G356" s="11" t="s">
        <v>13</v>
      </c>
      <c r="H356" s="9"/>
      <c r="I356" s="9"/>
      <c r="J356" s="9"/>
      <c r="K356" s="9"/>
    </row>
    <row r="357" spans="1:11">
      <c r="A357" s="9"/>
      <c r="B357" s="11" t="s">
        <v>12</v>
      </c>
      <c r="C357" s="11" t="s">
        <v>563</v>
      </c>
      <c r="D357" s="11" t="s">
        <v>1420</v>
      </c>
      <c r="E357" s="11" t="s">
        <v>2138</v>
      </c>
      <c r="F357" s="11" t="s">
        <v>103</v>
      </c>
      <c r="G357" s="11" t="s">
        <v>13</v>
      </c>
      <c r="H357" s="9"/>
      <c r="I357" s="9"/>
      <c r="J357" s="9"/>
      <c r="K357" s="9"/>
    </row>
    <row r="358" spans="1:11">
      <c r="A358" s="9"/>
      <c r="B358" s="11" t="s">
        <v>12</v>
      </c>
      <c r="C358" s="11" t="s">
        <v>564</v>
      </c>
      <c r="D358" s="11" t="s">
        <v>1421</v>
      </c>
      <c r="E358" s="11" t="s">
        <v>2138</v>
      </c>
      <c r="F358" s="11" t="s">
        <v>103</v>
      </c>
      <c r="G358" s="11" t="s">
        <v>13</v>
      </c>
      <c r="H358" s="9"/>
      <c r="I358" s="9"/>
      <c r="J358" s="9"/>
      <c r="K358" s="9"/>
    </row>
    <row r="359" spans="1:11">
      <c r="A359" s="9"/>
      <c r="B359" s="11" t="s">
        <v>12</v>
      </c>
      <c r="C359" s="11" t="s">
        <v>565</v>
      </c>
      <c r="D359" s="11" t="s">
        <v>1422</v>
      </c>
      <c r="E359" s="11" t="s">
        <v>134</v>
      </c>
      <c r="F359" s="11" t="s">
        <v>2667</v>
      </c>
      <c r="G359" s="11" t="s">
        <v>13</v>
      </c>
      <c r="H359" s="9"/>
      <c r="I359" s="9"/>
      <c r="J359" s="9"/>
      <c r="K359" s="9"/>
    </row>
    <row r="360" spans="1:11">
      <c r="A360" s="9"/>
      <c r="B360" s="11" t="s">
        <v>14</v>
      </c>
      <c r="C360" s="11" t="s">
        <v>566</v>
      </c>
      <c r="D360" s="11" t="s">
        <v>1423</v>
      </c>
      <c r="E360" s="11" t="s">
        <v>2139</v>
      </c>
      <c r="F360" s="11" t="s">
        <v>2668</v>
      </c>
      <c r="G360" s="11" t="s">
        <v>13</v>
      </c>
      <c r="H360" s="9"/>
      <c r="I360" s="9"/>
      <c r="J360" s="9"/>
      <c r="K360" s="9"/>
    </row>
    <row r="361" spans="1:11">
      <c r="A361" s="9"/>
      <c r="B361" s="11" t="s">
        <v>12</v>
      </c>
      <c r="C361" s="11" t="s">
        <v>567</v>
      </c>
      <c r="D361" s="11" t="s">
        <v>1424</v>
      </c>
      <c r="E361" s="11" t="s">
        <v>57</v>
      </c>
      <c r="F361" s="11" t="s">
        <v>2634</v>
      </c>
      <c r="G361" s="11" t="s">
        <v>13</v>
      </c>
      <c r="H361" s="9"/>
      <c r="I361" s="9"/>
      <c r="J361" s="9"/>
      <c r="K361" s="9"/>
    </row>
    <row r="362" spans="1:11">
      <c r="A362" s="9"/>
      <c r="B362" s="11" t="s">
        <v>14</v>
      </c>
      <c r="C362" s="11" t="s">
        <v>568</v>
      </c>
      <c r="D362" s="11" t="s">
        <v>1425</v>
      </c>
      <c r="E362" s="11" t="s">
        <v>2140</v>
      </c>
      <c r="F362" s="11" t="s">
        <v>2669</v>
      </c>
      <c r="G362" s="11" t="s">
        <v>94</v>
      </c>
      <c r="H362" s="9"/>
      <c r="I362" s="9"/>
      <c r="J362" s="9"/>
      <c r="K362" s="9"/>
    </row>
    <row r="363" spans="1:11">
      <c r="A363" s="9"/>
      <c r="B363" s="11" t="s">
        <v>14</v>
      </c>
      <c r="C363" s="11" t="s">
        <v>569</v>
      </c>
      <c r="D363" s="11" t="s">
        <v>1426</v>
      </c>
      <c r="E363" s="11" t="s">
        <v>2141</v>
      </c>
      <c r="F363" s="11" t="s">
        <v>2670</v>
      </c>
      <c r="G363" s="11" t="s">
        <v>94</v>
      </c>
      <c r="H363" s="9"/>
      <c r="I363" s="9"/>
      <c r="J363" s="9"/>
      <c r="K363" s="9"/>
    </row>
    <row r="364" spans="1:11">
      <c r="A364" s="9"/>
      <c r="B364" s="11" t="s">
        <v>12</v>
      </c>
      <c r="C364" s="11" t="s">
        <v>570</v>
      </c>
      <c r="D364" s="11" t="s">
        <v>1427</v>
      </c>
      <c r="E364" s="11" t="s">
        <v>2142</v>
      </c>
      <c r="F364" s="11" t="s">
        <v>2671</v>
      </c>
      <c r="G364" s="11" t="s">
        <v>13</v>
      </c>
      <c r="H364" s="9"/>
      <c r="I364" s="9"/>
      <c r="J364" s="9"/>
      <c r="K364" s="9"/>
    </row>
    <row r="365" spans="1:11">
      <c r="A365" s="9"/>
      <c r="B365" s="11" t="s">
        <v>208</v>
      </c>
      <c r="C365" s="11" t="s">
        <v>571</v>
      </c>
      <c r="D365" s="11" t="s">
        <v>1428</v>
      </c>
      <c r="E365" s="11" t="s">
        <v>2143</v>
      </c>
      <c r="F365" s="11" t="s">
        <v>128</v>
      </c>
      <c r="G365" s="11" t="s">
        <v>3061</v>
      </c>
      <c r="H365" s="9"/>
      <c r="I365" s="9"/>
      <c r="J365" s="9"/>
      <c r="K365" s="9"/>
    </row>
    <row r="366" spans="1:11">
      <c r="A366" s="9"/>
      <c r="B366" s="11" t="s">
        <v>208</v>
      </c>
      <c r="C366" s="11" t="s">
        <v>572</v>
      </c>
      <c r="D366" s="11" t="s">
        <v>1429</v>
      </c>
      <c r="E366" s="11" t="s">
        <v>2137</v>
      </c>
      <c r="F366" s="11" t="s">
        <v>2612</v>
      </c>
      <c r="G366" s="11" t="s">
        <v>3061</v>
      </c>
      <c r="H366" s="9"/>
      <c r="I366" s="9"/>
      <c r="J366" s="9"/>
      <c r="K366" s="9"/>
    </row>
    <row r="367" spans="1:11">
      <c r="A367" s="9"/>
      <c r="B367" s="11" t="s">
        <v>208</v>
      </c>
      <c r="C367" s="11" t="s">
        <v>573</v>
      </c>
      <c r="D367" s="11" t="s">
        <v>1430</v>
      </c>
      <c r="E367" s="11" t="s">
        <v>2136</v>
      </c>
      <c r="F367" s="11" t="s">
        <v>161</v>
      </c>
      <c r="G367" s="11" t="s">
        <v>3061</v>
      </c>
      <c r="H367" s="9"/>
      <c r="I367" s="9"/>
      <c r="J367" s="9"/>
      <c r="K367" s="9"/>
    </row>
    <row r="368" spans="1:11">
      <c r="A368" s="9"/>
      <c r="B368" s="11" t="s">
        <v>208</v>
      </c>
      <c r="C368" s="11" t="s">
        <v>574</v>
      </c>
      <c r="D368" s="11" t="s">
        <v>1431</v>
      </c>
      <c r="E368" s="11" t="s">
        <v>2144</v>
      </c>
      <c r="F368" s="11" t="s">
        <v>103</v>
      </c>
      <c r="G368" s="11" t="s">
        <v>2474</v>
      </c>
      <c r="H368" s="9"/>
      <c r="I368" s="9"/>
      <c r="J368" s="9"/>
      <c r="K368" s="9"/>
    </row>
    <row r="369" spans="1:11">
      <c r="A369" s="9"/>
      <c r="B369" s="11" t="s">
        <v>208</v>
      </c>
      <c r="C369" s="11" t="s">
        <v>575</v>
      </c>
      <c r="D369" s="11" t="s">
        <v>1432</v>
      </c>
      <c r="E369" s="11" t="s">
        <v>2145</v>
      </c>
      <c r="F369" s="11" t="s">
        <v>161</v>
      </c>
      <c r="G369" s="11" t="s">
        <v>3061</v>
      </c>
      <c r="H369" s="9"/>
      <c r="I369" s="9"/>
      <c r="J369" s="9"/>
      <c r="K369" s="9"/>
    </row>
    <row r="370" spans="1:11">
      <c r="A370" s="9"/>
      <c r="B370" s="11" t="s">
        <v>208</v>
      </c>
      <c r="C370" s="11" t="s">
        <v>576</v>
      </c>
      <c r="D370" s="11" t="s">
        <v>1433</v>
      </c>
      <c r="E370" s="11" t="s">
        <v>2146</v>
      </c>
      <c r="F370" s="11" t="s">
        <v>161</v>
      </c>
      <c r="G370" s="11" t="s">
        <v>3061</v>
      </c>
      <c r="H370" s="9"/>
      <c r="I370" s="9"/>
      <c r="J370" s="9"/>
      <c r="K370" s="9"/>
    </row>
    <row r="371" spans="1:11">
      <c r="A371" s="9"/>
      <c r="B371" s="11" t="s">
        <v>14</v>
      </c>
      <c r="C371" s="11" t="s">
        <v>577</v>
      </c>
      <c r="D371" s="11" t="s">
        <v>1434</v>
      </c>
      <c r="E371" s="11" t="s">
        <v>2070</v>
      </c>
      <c r="F371" s="11" t="s">
        <v>2672</v>
      </c>
      <c r="G371" s="11" t="s">
        <v>3067</v>
      </c>
      <c r="H371" s="9"/>
      <c r="I371" s="9"/>
      <c r="J371" s="9"/>
      <c r="K371" s="9"/>
    </row>
    <row r="372" spans="1:11">
      <c r="A372" s="9"/>
      <c r="B372" s="11" t="s">
        <v>14</v>
      </c>
      <c r="C372" s="11" t="s">
        <v>578</v>
      </c>
      <c r="D372" s="11" t="s">
        <v>1435</v>
      </c>
      <c r="E372" s="11" t="s">
        <v>2147</v>
      </c>
      <c r="F372" s="11" t="s">
        <v>2673</v>
      </c>
      <c r="G372" s="11" t="s">
        <v>3067</v>
      </c>
      <c r="H372" s="9"/>
      <c r="I372" s="9"/>
      <c r="J372" s="9"/>
      <c r="K372" s="9"/>
    </row>
    <row r="373" spans="1:11">
      <c r="A373" s="9"/>
      <c r="B373" s="11" t="s">
        <v>14</v>
      </c>
      <c r="C373" s="11" t="s">
        <v>579</v>
      </c>
      <c r="D373" s="11" t="s">
        <v>1436</v>
      </c>
      <c r="E373" s="11" t="s">
        <v>2067</v>
      </c>
      <c r="F373" s="11" t="s">
        <v>2674</v>
      </c>
      <c r="G373" s="11" t="s">
        <v>3067</v>
      </c>
      <c r="H373" s="9"/>
      <c r="I373" s="9"/>
      <c r="J373" s="9"/>
      <c r="K373" s="9"/>
    </row>
    <row r="374" spans="1:11">
      <c r="A374" s="9"/>
      <c r="B374" s="11" t="s">
        <v>208</v>
      </c>
      <c r="C374" s="11" t="s">
        <v>580</v>
      </c>
      <c r="D374" s="11" t="s">
        <v>1437</v>
      </c>
      <c r="E374" s="11" t="s">
        <v>1935</v>
      </c>
      <c r="F374" s="11" t="s">
        <v>2675</v>
      </c>
      <c r="G374" s="11" t="s">
        <v>3044</v>
      </c>
      <c r="H374" s="9"/>
      <c r="I374" s="9"/>
      <c r="J374" s="9"/>
      <c r="K374" s="9"/>
    </row>
    <row r="375" spans="1:11">
      <c r="A375" s="9"/>
      <c r="B375" s="11" t="s">
        <v>208</v>
      </c>
      <c r="C375" s="11" t="s">
        <v>581</v>
      </c>
      <c r="D375" s="11" t="s">
        <v>1438</v>
      </c>
      <c r="E375" s="11" t="s">
        <v>2148</v>
      </c>
      <c r="F375" s="11" t="s">
        <v>24</v>
      </c>
      <c r="G375" s="11" t="s">
        <v>3068</v>
      </c>
      <c r="H375" s="9"/>
      <c r="I375" s="9"/>
      <c r="J375" s="9"/>
      <c r="K375" s="9"/>
    </row>
    <row r="376" spans="1:11">
      <c r="A376" s="9"/>
      <c r="B376" s="11" t="s">
        <v>14</v>
      </c>
      <c r="C376" s="11" t="s">
        <v>582</v>
      </c>
      <c r="D376" s="11" t="s">
        <v>1439</v>
      </c>
      <c r="E376" s="11" t="s">
        <v>97</v>
      </c>
      <c r="F376" s="11" t="s">
        <v>141</v>
      </c>
      <c r="G376" s="11" t="s">
        <v>13</v>
      </c>
      <c r="H376" s="9"/>
      <c r="I376" s="9"/>
      <c r="J376" s="9"/>
      <c r="K376" s="9"/>
    </row>
    <row r="377" spans="1:11">
      <c r="A377" s="9"/>
      <c r="B377" s="11" t="s">
        <v>12</v>
      </c>
      <c r="C377" s="11" t="s">
        <v>583</v>
      </c>
      <c r="D377" s="11" t="s">
        <v>1440</v>
      </c>
      <c r="E377" s="11" t="s">
        <v>2149</v>
      </c>
      <c r="F377" s="11" t="s">
        <v>2676</v>
      </c>
      <c r="G377" s="11" t="s">
        <v>13</v>
      </c>
      <c r="H377" s="9"/>
      <c r="I377" s="9"/>
      <c r="J377" s="9"/>
      <c r="K377" s="9"/>
    </row>
    <row r="378" spans="1:11">
      <c r="A378" s="9"/>
      <c r="B378" s="11" t="s">
        <v>14</v>
      </c>
      <c r="C378" s="11" t="s">
        <v>584</v>
      </c>
      <c r="D378" s="11" t="s">
        <v>1441</v>
      </c>
      <c r="E378" s="11" t="s">
        <v>2150</v>
      </c>
      <c r="F378" s="11" t="s">
        <v>2677</v>
      </c>
      <c r="G378" s="11" t="s">
        <v>3065</v>
      </c>
      <c r="H378" s="9"/>
      <c r="I378" s="9"/>
      <c r="J378" s="9"/>
      <c r="K378" s="9"/>
    </row>
    <row r="379" spans="1:11">
      <c r="A379" s="9"/>
      <c r="B379" s="11" t="s">
        <v>14</v>
      </c>
      <c r="C379" s="11" t="s">
        <v>585</v>
      </c>
      <c r="D379" s="11" t="s">
        <v>1442</v>
      </c>
      <c r="E379" s="11" t="s">
        <v>77</v>
      </c>
      <c r="F379" s="11" t="s">
        <v>2605</v>
      </c>
      <c r="G379" s="11" t="s">
        <v>13</v>
      </c>
      <c r="H379" s="9"/>
      <c r="I379" s="9"/>
      <c r="J379" s="9"/>
      <c r="K379" s="9"/>
    </row>
    <row r="380" spans="1:11">
      <c r="A380" s="9"/>
      <c r="B380" s="11" t="s">
        <v>14</v>
      </c>
      <c r="C380" s="11" t="s">
        <v>586</v>
      </c>
      <c r="D380" s="11" t="s">
        <v>1443</v>
      </c>
      <c r="E380" s="11" t="s">
        <v>2101</v>
      </c>
      <c r="F380" s="11" t="s">
        <v>2627</v>
      </c>
      <c r="G380" s="11" t="s">
        <v>13</v>
      </c>
      <c r="H380" s="9"/>
      <c r="I380" s="9"/>
      <c r="J380" s="9"/>
      <c r="K380" s="9"/>
    </row>
    <row r="381" spans="1:11">
      <c r="A381" s="9"/>
      <c r="B381" s="11" t="s">
        <v>12</v>
      </c>
      <c r="C381" s="11" t="s">
        <v>587</v>
      </c>
      <c r="D381" s="11" t="s">
        <v>1444</v>
      </c>
      <c r="E381" s="11" t="s">
        <v>2151</v>
      </c>
      <c r="F381" s="11" t="s">
        <v>2678</v>
      </c>
      <c r="G381" s="11" t="s">
        <v>13</v>
      </c>
      <c r="H381" s="9"/>
      <c r="I381" s="9"/>
      <c r="J381" s="9"/>
      <c r="K381" s="9"/>
    </row>
    <row r="382" spans="1:11">
      <c r="A382" s="9"/>
      <c r="B382" s="11" t="s">
        <v>14</v>
      </c>
      <c r="C382" s="11" t="s">
        <v>588</v>
      </c>
      <c r="D382" s="11" t="s">
        <v>1445</v>
      </c>
      <c r="E382" s="11" t="s">
        <v>57</v>
      </c>
      <c r="F382" s="11" t="s">
        <v>2679</v>
      </c>
      <c r="G382" s="11" t="s">
        <v>13</v>
      </c>
      <c r="H382" s="9"/>
      <c r="I382" s="9"/>
      <c r="J382" s="9"/>
      <c r="K382" s="9"/>
    </row>
    <row r="383" spans="1:11">
      <c r="A383" s="9"/>
      <c r="B383" s="11" t="s">
        <v>208</v>
      </c>
      <c r="C383" s="11" t="s">
        <v>589</v>
      </c>
      <c r="D383" s="11" t="s">
        <v>1446</v>
      </c>
      <c r="E383" s="11" t="s">
        <v>47</v>
      </c>
      <c r="F383" s="11" t="s">
        <v>2680</v>
      </c>
      <c r="G383" s="11" t="s">
        <v>3049</v>
      </c>
      <c r="H383" s="9"/>
      <c r="I383" s="9"/>
      <c r="J383" s="9"/>
      <c r="K383" s="9"/>
    </row>
    <row r="384" spans="1:11">
      <c r="A384" s="9"/>
      <c r="B384" s="11" t="s">
        <v>208</v>
      </c>
      <c r="C384" s="11" t="s">
        <v>590</v>
      </c>
      <c r="D384" s="11" t="s">
        <v>1447</v>
      </c>
      <c r="E384" s="11" t="s">
        <v>2152</v>
      </c>
      <c r="F384" s="11" t="s">
        <v>2681</v>
      </c>
      <c r="G384" s="11" t="s">
        <v>164</v>
      </c>
      <c r="H384" s="9"/>
      <c r="I384" s="9"/>
      <c r="J384" s="9"/>
      <c r="K384" s="9"/>
    </row>
    <row r="385" spans="1:11">
      <c r="A385" s="9"/>
      <c r="B385" s="11" t="s">
        <v>208</v>
      </c>
      <c r="C385" s="11" t="s">
        <v>591</v>
      </c>
      <c r="D385" s="11" t="s">
        <v>1448</v>
      </c>
      <c r="E385" s="11" t="s">
        <v>92</v>
      </c>
      <c r="F385" s="11" t="s">
        <v>2682</v>
      </c>
      <c r="G385" s="11" t="s">
        <v>19</v>
      </c>
      <c r="H385" s="9"/>
      <c r="I385" s="9"/>
      <c r="J385" s="9"/>
      <c r="K385" s="9"/>
    </row>
    <row r="386" spans="1:11">
      <c r="A386" s="9"/>
      <c r="B386" s="11" t="s">
        <v>14</v>
      </c>
      <c r="C386" s="11" t="s">
        <v>592</v>
      </c>
      <c r="D386" s="11" t="s">
        <v>1449</v>
      </c>
      <c r="E386" s="11" t="s">
        <v>72</v>
      </c>
      <c r="F386" s="11" t="s">
        <v>73</v>
      </c>
      <c r="G386" s="11" t="s">
        <v>13</v>
      </c>
      <c r="H386" s="9"/>
      <c r="I386" s="9"/>
      <c r="J386" s="9"/>
      <c r="K386" s="9"/>
    </row>
    <row r="387" spans="1:11">
      <c r="A387" s="9"/>
      <c r="B387" s="11" t="s">
        <v>12</v>
      </c>
      <c r="C387" s="11" t="s">
        <v>593</v>
      </c>
      <c r="D387" s="11" t="s">
        <v>1450</v>
      </c>
      <c r="E387" s="11" t="s">
        <v>2153</v>
      </c>
      <c r="F387" s="11" t="s">
        <v>2683</v>
      </c>
      <c r="G387" s="11" t="s">
        <v>26</v>
      </c>
      <c r="H387" s="9"/>
      <c r="I387" s="9"/>
      <c r="J387" s="9"/>
      <c r="K387" s="9"/>
    </row>
    <row r="388" spans="1:11">
      <c r="A388" s="9"/>
      <c r="B388" s="11" t="s">
        <v>14</v>
      </c>
      <c r="C388" s="11" t="s">
        <v>594</v>
      </c>
      <c r="D388" s="11" t="s">
        <v>1451</v>
      </c>
      <c r="E388" s="11" t="s">
        <v>183</v>
      </c>
      <c r="F388" s="11" t="s">
        <v>2684</v>
      </c>
      <c r="G388" s="11" t="s">
        <v>13</v>
      </c>
      <c r="H388" s="9"/>
      <c r="I388" s="9"/>
      <c r="J388" s="9"/>
      <c r="K388" s="9"/>
    </row>
    <row r="389" spans="1:11">
      <c r="A389" s="9"/>
      <c r="B389" s="11" t="s">
        <v>208</v>
      </c>
      <c r="C389" s="11" t="s">
        <v>595</v>
      </c>
      <c r="D389" s="11" t="s">
        <v>1452</v>
      </c>
      <c r="E389" s="11" t="s">
        <v>177</v>
      </c>
      <c r="F389" s="11" t="s">
        <v>2685</v>
      </c>
      <c r="G389" s="11" t="s">
        <v>3069</v>
      </c>
      <c r="H389" s="9"/>
      <c r="I389" s="9"/>
      <c r="J389" s="9"/>
      <c r="K389" s="9"/>
    </row>
    <row r="390" spans="1:11">
      <c r="A390" s="9"/>
      <c r="B390" s="11" t="s">
        <v>208</v>
      </c>
      <c r="C390" s="11" t="s">
        <v>596</v>
      </c>
      <c r="D390" s="11" t="s">
        <v>1453</v>
      </c>
      <c r="E390" s="11" t="s">
        <v>2154</v>
      </c>
      <c r="F390" s="11" t="s">
        <v>2595</v>
      </c>
      <c r="G390" s="11" t="s">
        <v>3070</v>
      </c>
      <c r="H390" s="9"/>
      <c r="I390" s="9"/>
      <c r="J390" s="9"/>
      <c r="K390" s="9"/>
    </row>
    <row r="391" spans="1:11">
      <c r="A391" s="9"/>
      <c r="B391" s="11" t="s">
        <v>208</v>
      </c>
      <c r="C391" s="11" t="s">
        <v>597</v>
      </c>
      <c r="D391" s="11" t="s">
        <v>1454</v>
      </c>
      <c r="E391" s="11" t="s">
        <v>57</v>
      </c>
      <c r="F391" s="11" t="s">
        <v>2686</v>
      </c>
      <c r="G391" s="11" t="s">
        <v>3044</v>
      </c>
      <c r="H391" s="9"/>
      <c r="I391" s="9"/>
      <c r="J391" s="9"/>
      <c r="K391" s="9"/>
    </row>
    <row r="392" spans="1:11">
      <c r="A392" s="9"/>
      <c r="B392" s="11" t="s">
        <v>208</v>
      </c>
      <c r="C392" s="11" t="s">
        <v>598</v>
      </c>
      <c r="D392" s="11" t="s">
        <v>1455</v>
      </c>
      <c r="E392" s="11" t="s">
        <v>2155</v>
      </c>
      <c r="F392" s="11" t="s">
        <v>2687</v>
      </c>
      <c r="G392" s="11" t="s">
        <v>22</v>
      </c>
      <c r="H392" s="9"/>
      <c r="I392" s="9"/>
      <c r="J392" s="9"/>
      <c r="K392" s="9"/>
    </row>
    <row r="393" spans="1:11">
      <c r="A393" s="9"/>
      <c r="B393" s="11" t="s">
        <v>208</v>
      </c>
      <c r="C393" s="11" t="s">
        <v>599</v>
      </c>
      <c r="D393" s="11" t="s">
        <v>1456</v>
      </c>
      <c r="E393" s="11" t="s">
        <v>2156</v>
      </c>
      <c r="F393" s="11" t="s">
        <v>2688</v>
      </c>
      <c r="G393" s="11" t="s">
        <v>22</v>
      </c>
      <c r="H393" s="9"/>
      <c r="I393" s="9"/>
      <c r="J393" s="9"/>
      <c r="K393" s="9"/>
    </row>
    <row r="394" spans="1:11">
      <c r="A394" s="9"/>
      <c r="B394" s="11" t="s">
        <v>14</v>
      </c>
      <c r="C394" s="11" t="s">
        <v>600</v>
      </c>
      <c r="D394" s="11" t="s">
        <v>1457</v>
      </c>
      <c r="E394" s="11" t="s">
        <v>1935</v>
      </c>
      <c r="F394" s="11" t="s">
        <v>2675</v>
      </c>
      <c r="G394" s="11" t="s">
        <v>3044</v>
      </c>
      <c r="H394" s="9"/>
      <c r="I394" s="9"/>
      <c r="J394" s="9"/>
      <c r="K394" s="9"/>
    </row>
    <row r="395" spans="1:11">
      <c r="A395" s="9"/>
      <c r="B395" s="11" t="s">
        <v>208</v>
      </c>
      <c r="C395" s="11" t="s">
        <v>601</v>
      </c>
      <c r="D395" s="11" t="s">
        <v>1458</v>
      </c>
      <c r="E395" s="11" t="s">
        <v>2157</v>
      </c>
      <c r="F395" s="11" t="s">
        <v>2689</v>
      </c>
      <c r="G395" s="11" t="s">
        <v>3049</v>
      </c>
      <c r="H395" s="9"/>
      <c r="I395" s="9"/>
      <c r="J395" s="9"/>
      <c r="K395" s="9"/>
    </row>
    <row r="396" spans="1:11">
      <c r="A396" s="9"/>
      <c r="B396" s="11" t="s">
        <v>208</v>
      </c>
      <c r="C396" s="11" t="s">
        <v>602</v>
      </c>
      <c r="D396" s="11" t="s">
        <v>1459</v>
      </c>
      <c r="E396" s="11" t="s">
        <v>2157</v>
      </c>
      <c r="F396" s="11" t="s">
        <v>2690</v>
      </c>
      <c r="G396" s="11" t="s">
        <v>3049</v>
      </c>
      <c r="H396" s="9"/>
      <c r="I396" s="9"/>
      <c r="J396" s="9"/>
      <c r="K396" s="9"/>
    </row>
    <row r="397" spans="1:11">
      <c r="A397" s="9"/>
      <c r="B397" s="11" t="s">
        <v>14</v>
      </c>
      <c r="C397" s="11" t="s">
        <v>603</v>
      </c>
      <c r="D397" s="11" t="s">
        <v>1460</v>
      </c>
      <c r="E397" s="11" t="s">
        <v>2158</v>
      </c>
      <c r="F397" s="11" t="s">
        <v>2652</v>
      </c>
      <c r="G397" s="11" t="s">
        <v>13</v>
      </c>
      <c r="H397" s="9"/>
      <c r="I397" s="9"/>
      <c r="J397" s="9"/>
      <c r="K397" s="9"/>
    </row>
    <row r="398" spans="1:11">
      <c r="A398" s="9"/>
      <c r="B398" s="11" t="s">
        <v>14</v>
      </c>
      <c r="C398" s="11" t="s">
        <v>604</v>
      </c>
      <c r="D398" s="11" t="s">
        <v>1461</v>
      </c>
      <c r="E398" s="11" t="s">
        <v>1957</v>
      </c>
      <c r="F398" s="11" t="s">
        <v>2645</v>
      </c>
      <c r="G398" s="11" t="s">
        <v>13</v>
      </c>
      <c r="H398" s="9"/>
      <c r="I398" s="9"/>
      <c r="J398" s="9"/>
      <c r="K398" s="9"/>
    </row>
    <row r="399" spans="1:11">
      <c r="A399" s="9"/>
      <c r="B399" s="11" t="s">
        <v>14</v>
      </c>
      <c r="C399" s="11" t="s">
        <v>605</v>
      </c>
      <c r="D399" s="11" t="s">
        <v>1462</v>
      </c>
      <c r="E399" s="11" t="s">
        <v>2153</v>
      </c>
      <c r="F399" s="11" t="s">
        <v>2683</v>
      </c>
      <c r="G399" s="11" t="s">
        <v>26</v>
      </c>
      <c r="H399" s="9"/>
      <c r="I399" s="9"/>
      <c r="J399" s="9"/>
      <c r="K399" s="9"/>
    </row>
    <row r="400" spans="1:11">
      <c r="A400" s="9"/>
      <c r="B400" s="11" t="s">
        <v>14</v>
      </c>
      <c r="C400" s="11" t="s">
        <v>606</v>
      </c>
      <c r="D400" s="11" t="s">
        <v>1463</v>
      </c>
      <c r="E400" s="11" t="s">
        <v>2155</v>
      </c>
      <c r="F400" s="11" t="s">
        <v>2687</v>
      </c>
      <c r="G400" s="11" t="s">
        <v>22</v>
      </c>
      <c r="H400" s="9"/>
      <c r="I400" s="9"/>
      <c r="J400" s="9"/>
      <c r="K400" s="9"/>
    </row>
    <row r="401" spans="1:11">
      <c r="A401" s="9"/>
      <c r="B401" s="11" t="s">
        <v>14</v>
      </c>
      <c r="C401" s="11" t="s">
        <v>607</v>
      </c>
      <c r="D401" s="11" t="s">
        <v>1464</v>
      </c>
      <c r="E401" s="11" t="s">
        <v>2159</v>
      </c>
      <c r="F401" s="11" t="s">
        <v>2691</v>
      </c>
      <c r="G401" s="11" t="s">
        <v>94</v>
      </c>
      <c r="H401" s="9"/>
      <c r="I401" s="9"/>
      <c r="J401" s="9"/>
      <c r="K401" s="9"/>
    </row>
    <row r="402" spans="1:11">
      <c r="A402" s="9"/>
      <c r="B402" s="11" t="s">
        <v>208</v>
      </c>
      <c r="C402" s="11" t="s">
        <v>608</v>
      </c>
      <c r="D402" s="11" t="s">
        <v>1465</v>
      </c>
      <c r="E402" s="11" t="s">
        <v>2160</v>
      </c>
      <c r="F402" s="11" t="s">
        <v>2692</v>
      </c>
      <c r="G402" s="11" t="s">
        <v>22</v>
      </c>
      <c r="H402" s="9"/>
      <c r="I402" s="9"/>
      <c r="J402" s="9"/>
      <c r="K402" s="9"/>
    </row>
    <row r="403" spans="1:11">
      <c r="A403" s="9"/>
      <c r="B403" s="11" t="s">
        <v>208</v>
      </c>
      <c r="C403" s="11" t="s">
        <v>609</v>
      </c>
      <c r="D403" s="11" t="s">
        <v>1466</v>
      </c>
      <c r="E403" s="11" t="s">
        <v>50</v>
      </c>
      <c r="F403" s="11" t="s">
        <v>2693</v>
      </c>
      <c r="G403" s="11" t="s">
        <v>3044</v>
      </c>
      <c r="H403" s="9"/>
      <c r="I403" s="9"/>
      <c r="J403" s="9"/>
      <c r="K403" s="9"/>
    </row>
    <row r="404" spans="1:11">
      <c r="A404" s="9"/>
      <c r="B404" s="11" t="s">
        <v>208</v>
      </c>
      <c r="C404" s="11" t="s">
        <v>610</v>
      </c>
      <c r="D404" s="11" t="s">
        <v>1467</v>
      </c>
      <c r="E404" s="11" t="s">
        <v>154</v>
      </c>
      <c r="F404" s="11" t="s">
        <v>2694</v>
      </c>
      <c r="G404" s="11" t="s">
        <v>3050</v>
      </c>
      <c r="H404" s="9"/>
      <c r="I404" s="9"/>
      <c r="J404" s="9"/>
      <c r="K404" s="9"/>
    </row>
    <row r="405" spans="1:11">
      <c r="A405" s="9"/>
      <c r="B405" s="11" t="s">
        <v>12</v>
      </c>
      <c r="C405" s="11" t="s">
        <v>611</v>
      </c>
      <c r="D405" s="11" t="s">
        <v>1468</v>
      </c>
      <c r="E405" s="11" t="s">
        <v>2161</v>
      </c>
      <c r="F405" s="11" t="s">
        <v>2695</v>
      </c>
      <c r="G405" s="11" t="s">
        <v>26</v>
      </c>
      <c r="H405" s="9"/>
      <c r="I405" s="9"/>
      <c r="J405" s="9"/>
      <c r="K405" s="9"/>
    </row>
    <row r="406" spans="1:11">
      <c r="A406" s="9"/>
      <c r="B406" s="11" t="s">
        <v>14</v>
      </c>
      <c r="C406" s="11" t="s">
        <v>612</v>
      </c>
      <c r="D406" s="11" t="s">
        <v>1469</v>
      </c>
      <c r="E406" s="11" t="s">
        <v>2157</v>
      </c>
      <c r="F406" s="11" t="s">
        <v>2690</v>
      </c>
      <c r="G406" s="11" t="s">
        <v>3049</v>
      </c>
      <c r="H406" s="9"/>
      <c r="I406" s="9"/>
      <c r="J406" s="9"/>
      <c r="K406" s="9"/>
    </row>
    <row r="407" spans="1:11">
      <c r="A407" s="9"/>
      <c r="B407" s="11" t="s">
        <v>208</v>
      </c>
      <c r="C407" s="11" t="s">
        <v>613</v>
      </c>
      <c r="D407" s="11" t="s">
        <v>1470</v>
      </c>
      <c r="E407" s="11" t="s">
        <v>57</v>
      </c>
      <c r="F407" s="11" t="s">
        <v>2696</v>
      </c>
      <c r="G407" s="11" t="s">
        <v>3069</v>
      </c>
      <c r="H407" s="9"/>
      <c r="I407" s="9"/>
      <c r="J407" s="9"/>
      <c r="K407" s="9"/>
    </row>
    <row r="408" spans="1:11">
      <c r="A408" s="9"/>
      <c r="B408" s="11" t="s">
        <v>208</v>
      </c>
      <c r="C408" s="11" t="s">
        <v>614</v>
      </c>
      <c r="D408" s="11" t="s">
        <v>1471</v>
      </c>
      <c r="E408" s="11" t="s">
        <v>84</v>
      </c>
      <c r="F408" s="11" t="s">
        <v>2697</v>
      </c>
      <c r="G408" s="11" t="s">
        <v>3050</v>
      </c>
      <c r="H408" s="9"/>
      <c r="I408" s="9"/>
      <c r="J408" s="9"/>
      <c r="K408" s="9"/>
    </row>
    <row r="409" spans="1:11">
      <c r="A409" s="9"/>
      <c r="B409" s="11" t="s">
        <v>14</v>
      </c>
      <c r="C409" s="11" t="s">
        <v>615</v>
      </c>
      <c r="D409" s="11" t="s">
        <v>1472</v>
      </c>
      <c r="E409" s="11" t="s">
        <v>2162</v>
      </c>
      <c r="F409" s="11" t="s">
        <v>2698</v>
      </c>
      <c r="G409" s="11" t="s">
        <v>13</v>
      </c>
      <c r="H409" s="9"/>
      <c r="I409" s="9"/>
      <c r="J409" s="9"/>
      <c r="K409" s="9"/>
    </row>
    <row r="410" spans="1:11">
      <c r="A410" s="9"/>
      <c r="B410" s="11" t="s">
        <v>14</v>
      </c>
      <c r="C410" s="11" t="s">
        <v>616</v>
      </c>
      <c r="D410" s="11" t="s">
        <v>1473</v>
      </c>
      <c r="E410" s="11" t="s">
        <v>2156</v>
      </c>
      <c r="F410" s="11" t="s">
        <v>2688</v>
      </c>
      <c r="G410" s="11" t="s">
        <v>22</v>
      </c>
      <c r="H410" s="9"/>
      <c r="I410" s="9"/>
      <c r="J410" s="9"/>
      <c r="K410" s="9"/>
    </row>
    <row r="411" spans="1:11">
      <c r="A411" s="9"/>
      <c r="B411" s="11" t="s">
        <v>14</v>
      </c>
      <c r="C411" s="11" t="s">
        <v>617</v>
      </c>
      <c r="D411" s="11" t="s">
        <v>1474</v>
      </c>
      <c r="E411" s="11" t="s">
        <v>2163</v>
      </c>
      <c r="F411" s="11" t="s">
        <v>2699</v>
      </c>
      <c r="G411" s="11" t="s">
        <v>13</v>
      </c>
      <c r="H411" s="9"/>
      <c r="I411" s="9"/>
      <c r="J411" s="9"/>
      <c r="K411" s="9"/>
    </row>
    <row r="412" spans="1:11">
      <c r="A412" s="9"/>
      <c r="B412" s="11" t="s">
        <v>14</v>
      </c>
      <c r="C412" s="11" t="s">
        <v>618</v>
      </c>
      <c r="D412" s="11" t="s">
        <v>1475</v>
      </c>
      <c r="E412" s="11" t="s">
        <v>2164</v>
      </c>
      <c r="F412" s="11" t="s">
        <v>2700</v>
      </c>
      <c r="G412" s="11" t="s">
        <v>13</v>
      </c>
      <c r="H412" s="9"/>
      <c r="I412" s="9"/>
      <c r="J412" s="9"/>
      <c r="K412" s="9"/>
    </row>
    <row r="413" spans="1:11">
      <c r="A413" s="9"/>
      <c r="B413" s="11" t="s">
        <v>14</v>
      </c>
      <c r="C413" s="11" t="s">
        <v>619</v>
      </c>
      <c r="D413" s="11" t="s">
        <v>1476</v>
      </c>
      <c r="E413" s="11" t="s">
        <v>2165</v>
      </c>
      <c r="F413" s="11" t="s">
        <v>2701</v>
      </c>
      <c r="G413" s="11" t="s">
        <v>13</v>
      </c>
      <c r="H413" s="9"/>
      <c r="I413" s="9"/>
      <c r="J413" s="9"/>
      <c r="K413" s="9"/>
    </row>
    <row r="414" spans="1:11">
      <c r="A414" s="9"/>
      <c r="B414" s="11" t="s">
        <v>208</v>
      </c>
      <c r="C414" s="11" t="s">
        <v>620</v>
      </c>
      <c r="D414" s="11" t="s">
        <v>1477</v>
      </c>
      <c r="E414" s="11" t="s">
        <v>2166</v>
      </c>
      <c r="F414" s="11" t="s">
        <v>2702</v>
      </c>
      <c r="G414" s="11" t="s">
        <v>3048</v>
      </c>
      <c r="H414" s="9"/>
      <c r="I414" s="9"/>
      <c r="J414" s="9"/>
      <c r="K414" s="9"/>
    </row>
    <row r="415" spans="1:11">
      <c r="A415" s="9"/>
      <c r="B415" s="11" t="s">
        <v>12</v>
      </c>
      <c r="C415" s="11" t="s">
        <v>621</v>
      </c>
      <c r="D415" s="11" t="s">
        <v>1478</v>
      </c>
      <c r="E415" s="11" t="s">
        <v>1965</v>
      </c>
      <c r="F415" s="11" t="s">
        <v>2456</v>
      </c>
      <c r="G415" s="11" t="s">
        <v>13</v>
      </c>
      <c r="H415" s="9"/>
      <c r="I415" s="9"/>
      <c r="J415" s="9"/>
      <c r="K415" s="9"/>
    </row>
    <row r="416" spans="1:11">
      <c r="A416" s="9"/>
      <c r="B416" s="11" t="s">
        <v>12</v>
      </c>
      <c r="C416" s="11" t="s">
        <v>622</v>
      </c>
      <c r="D416" s="11" t="s">
        <v>1479</v>
      </c>
      <c r="E416" s="11" t="s">
        <v>1965</v>
      </c>
      <c r="F416" s="11" t="s">
        <v>2456</v>
      </c>
      <c r="G416" s="11" t="s">
        <v>13</v>
      </c>
      <c r="H416" s="9"/>
      <c r="I416" s="9"/>
      <c r="J416" s="9"/>
      <c r="K416" s="9"/>
    </row>
    <row r="417" spans="1:11">
      <c r="A417" s="9"/>
      <c r="B417" s="11" t="s">
        <v>14</v>
      </c>
      <c r="C417" s="11" t="s">
        <v>623</v>
      </c>
      <c r="D417" s="11" t="s">
        <v>1480</v>
      </c>
      <c r="E417" s="11" t="s">
        <v>2167</v>
      </c>
      <c r="F417" s="11" t="s">
        <v>2703</v>
      </c>
      <c r="G417" s="11" t="s">
        <v>13</v>
      </c>
      <c r="H417" s="9"/>
      <c r="I417" s="9"/>
      <c r="J417" s="9"/>
      <c r="K417" s="9"/>
    </row>
    <row r="418" spans="1:11">
      <c r="A418" s="9"/>
      <c r="B418" s="11" t="s">
        <v>14</v>
      </c>
      <c r="C418" s="11" t="s">
        <v>624</v>
      </c>
      <c r="D418" s="11" t="s">
        <v>1481</v>
      </c>
      <c r="E418" s="11" t="s">
        <v>2066</v>
      </c>
      <c r="F418" s="11" t="s">
        <v>2704</v>
      </c>
      <c r="G418" s="11" t="s">
        <v>3065</v>
      </c>
      <c r="H418" s="9"/>
      <c r="I418" s="9"/>
      <c r="J418" s="9"/>
      <c r="K418" s="9"/>
    </row>
    <row r="419" spans="1:11">
      <c r="A419" s="9"/>
      <c r="B419" s="11" t="s">
        <v>14</v>
      </c>
      <c r="C419" s="11" t="s">
        <v>625</v>
      </c>
      <c r="D419" s="11" t="s">
        <v>1482</v>
      </c>
      <c r="E419" s="11" t="s">
        <v>2147</v>
      </c>
      <c r="F419" s="11" t="s">
        <v>2705</v>
      </c>
      <c r="G419" s="11" t="s">
        <v>3065</v>
      </c>
      <c r="H419" s="9"/>
      <c r="I419" s="9"/>
      <c r="J419" s="9"/>
      <c r="K419" s="9"/>
    </row>
    <row r="420" spans="1:11">
      <c r="A420" s="9"/>
      <c r="B420" s="11" t="s">
        <v>14</v>
      </c>
      <c r="C420" s="11" t="s">
        <v>626</v>
      </c>
      <c r="D420" s="11" t="s">
        <v>1483</v>
      </c>
      <c r="E420" s="11" t="s">
        <v>2168</v>
      </c>
      <c r="F420" s="11" t="s">
        <v>2706</v>
      </c>
      <c r="G420" s="11" t="s">
        <v>13</v>
      </c>
      <c r="H420" s="9"/>
      <c r="I420" s="9"/>
      <c r="J420" s="9"/>
      <c r="K420" s="9"/>
    </row>
    <row r="421" spans="1:11">
      <c r="A421" s="9"/>
      <c r="B421" s="11" t="s">
        <v>14</v>
      </c>
      <c r="C421" s="11" t="s">
        <v>627</v>
      </c>
      <c r="D421" s="11" t="s">
        <v>1484</v>
      </c>
      <c r="E421" s="11" t="s">
        <v>2169</v>
      </c>
      <c r="F421" s="11" t="s">
        <v>2707</v>
      </c>
      <c r="G421" s="11" t="s">
        <v>3065</v>
      </c>
      <c r="H421" s="9"/>
      <c r="I421" s="9"/>
      <c r="J421" s="9"/>
      <c r="K421" s="9"/>
    </row>
    <row r="422" spans="1:11">
      <c r="A422" s="9"/>
      <c r="B422" s="11" t="s">
        <v>14</v>
      </c>
      <c r="C422" s="11" t="s">
        <v>628</v>
      </c>
      <c r="D422" s="11" t="s">
        <v>1485</v>
      </c>
      <c r="E422" s="11" t="s">
        <v>2170</v>
      </c>
      <c r="F422" s="11" t="s">
        <v>2708</v>
      </c>
      <c r="G422" s="11" t="s">
        <v>22</v>
      </c>
      <c r="H422" s="9"/>
      <c r="I422" s="9"/>
      <c r="J422" s="9"/>
      <c r="K422" s="9"/>
    </row>
    <row r="423" spans="1:11">
      <c r="A423" s="9"/>
      <c r="B423" s="11" t="s">
        <v>14</v>
      </c>
      <c r="C423" s="11" t="s">
        <v>629</v>
      </c>
      <c r="D423" s="11" t="s">
        <v>1486</v>
      </c>
      <c r="E423" s="11" t="s">
        <v>2160</v>
      </c>
      <c r="F423" s="11" t="s">
        <v>2692</v>
      </c>
      <c r="G423" s="11" t="s">
        <v>22</v>
      </c>
      <c r="H423" s="9"/>
      <c r="I423" s="9"/>
      <c r="J423" s="9"/>
      <c r="K423" s="9"/>
    </row>
    <row r="424" spans="1:11">
      <c r="A424" s="9"/>
      <c r="B424" s="11" t="s">
        <v>14</v>
      </c>
      <c r="C424" s="11" t="s">
        <v>630</v>
      </c>
      <c r="D424" s="11" t="s">
        <v>1487</v>
      </c>
      <c r="E424" s="11" t="s">
        <v>2171</v>
      </c>
      <c r="F424" s="11" t="s">
        <v>2709</v>
      </c>
      <c r="G424" s="11" t="s">
        <v>94</v>
      </c>
      <c r="H424" s="9"/>
      <c r="I424" s="9"/>
      <c r="J424" s="9"/>
      <c r="K424" s="9"/>
    </row>
    <row r="425" spans="1:11">
      <c r="A425" s="9"/>
      <c r="B425" s="11" t="s">
        <v>12</v>
      </c>
      <c r="C425" s="11" t="s">
        <v>631</v>
      </c>
      <c r="D425" s="11" t="s">
        <v>1488</v>
      </c>
      <c r="E425" s="11" t="s">
        <v>2172</v>
      </c>
      <c r="F425" s="11" t="s">
        <v>2710</v>
      </c>
      <c r="G425" s="11" t="s">
        <v>13</v>
      </c>
      <c r="H425" s="9"/>
      <c r="I425" s="9"/>
      <c r="J425" s="9"/>
      <c r="K425" s="9"/>
    </row>
    <row r="426" spans="1:11">
      <c r="A426" s="9"/>
      <c r="B426" s="11" t="s">
        <v>12</v>
      </c>
      <c r="C426" s="11" t="s">
        <v>632</v>
      </c>
      <c r="D426" s="11" t="s">
        <v>1489</v>
      </c>
      <c r="E426" s="11" t="s">
        <v>39</v>
      </c>
      <c r="F426" s="11" t="s">
        <v>2711</v>
      </c>
      <c r="G426" s="11" t="s">
        <v>26</v>
      </c>
      <c r="H426" s="9"/>
      <c r="I426" s="9"/>
      <c r="J426" s="9"/>
      <c r="K426" s="9"/>
    </row>
    <row r="427" spans="1:11">
      <c r="A427" s="9"/>
      <c r="B427" s="11" t="s">
        <v>14</v>
      </c>
      <c r="C427" s="11" t="s">
        <v>633</v>
      </c>
      <c r="D427" s="11" t="s">
        <v>1490</v>
      </c>
      <c r="E427" s="11" t="s">
        <v>1924</v>
      </c>
      <c r="F427" s="11" t="s">
        <v>2712</v>
      </c>
      <c r="G427" s="11" t="s">
        <v>13</v>
      </c>
      <c r="H427" s="9"/>
      <c r="I427" s="9"/>
      <c r="J427" s="9"/>
      <c r="K427" s="9"/>
    </row>
    <row r="428" spans="1:11">
      <c r="A428" s="9"/>
      <c r="B428" s="11" t="s">
        <v>208</v>
      </c>
      <c r="C428" s="11" t="s">
        <v>634</v>
      </c>
      <c r="D428" s="11" t="s">
        <v>1491</v>
      </c>
      <c r="E428" s="11" t="s">
        <v>2173</v>
      </c>
      <c r="F428" s="11" t="s">
        <v>2713</v>
      </c>
      <c r="G428" s="11" t="s">
        <v>3050</v>
      </c>
      <c r="H428" s="9"/>
      <c r="I428" s="9"/>
      <c r="J428" s="9"/>
      <c r="K428" s="9"/>
    </row>
    <row r="429" spans="1:11">
      <c r="A429" s="9"/>
      <c r="B429" s="11" t="s">
        <v>14</v>
      </c>
      <c r="C429" s="11" t="s">
        <v>635</v>
      </c>
      <c r="D429" s="11" t="s">
        <v>1492</v>
      </c>
      <c r="E429" s="11" t="s">
        <v>2071</v>
      </c>
      <c r="F429" s="11" t="s">
        <v>2594</v>
      </c>
      <c r="G429" s="11" t="s">
        <v>13</v>
      </c>
      <c r="H429" s="9"/>
      <c r="I429" s="9"/>
      <c r="J429" s="9"/>
      <c r="K429" s="9"/>
    </row>
    <row r="430" spans="1:11">
      <c r="A430" s="9"/>
      <c r="B430" s="11" t="s">
        <v>208</v>
      </c>
      <c r="C430" s="11" t="s">
        <v>636</v>
      </c>
      <c r="D430" s="11" t="s">
        <v>1493</v>
      </c>
      <c r="E430" s="11" t="s">
        <v>95</v>
      </c>
      <c r="F430" s="11" t="s">
        <v>2714</v>
      </c>
      <c r="G430" s="11" t="s">
        <v>3049</v>
      </c>
      <c r="H430" s="9"/>
      <c r="I430" s="9"/>
      <c r="J430" s="9"/>
      <c r="K430" s="9"/>
    </row>
    <row r="431" spans="1:11">
      <c r="A431" s="9"/>
      <c r="B431" s="11" t="s">
        <v>14</v>
      </c>
      <c r="C431" s="11" t="s">
        <v>637</v>
      </c>
      <c r="D431" s="11" t="s">
        <v>1494</v>
      </c>
      <c r="E431" s="11" t="s">
        <v>2106</v>
      </c>
      <c r="F431" s="11" t="s">
        <v>2632</v>
      </c>
      <c r="G431" s="11" t="s">
        <v>13</v>
      </c>
      <c r="H431" s="9"/>
      <c r="I431" s="9"/>
      <c r="J431" s="9"/>
      <c r="K431" s="9"/>
    </row>
    <row r="432" spans="1:11">
      <c r="A432" s="9"/>
      <c r="B432" s="11" t="s">
        <v>14</v>
      </c>
      <c r="C432" s="11" t="s">
        <v>638</v>
      </c>
      <c r="D432" s="11" t="s">
        <v>1495</v>
      </c>
      <c r="E432" s="11" t="s">
        <v>2172</v>
      </c>
      <c r="F432" s="11" t="s">
        <v>2710</v>
      </c>
      <c r="G432" s="11" t="s">
        <v>13</v>
      </c>
      <c r="H432" s="9"/>
      <c r="I432" s="9"/>
      <c r="J432" s="9"/>
      <c r="K432" s="9"/>
    </row>
    <row r="433" spans="1:11">
      <c r="A433" s="9"/>
      <c r="B433" s="11" t="s">
        <v>14</v>
      </c>
      <c r="C433" s="11" t="s">
        <v>639</v>
      </c>
      <c r="D433" s="11" t="s">
        <v>1496</v>
      </c>
      <c r="E433" s="11" t="s">
        <v>56</v>
      </c>
      <c r="F433" s="11" t="s">
        <v>2622</v>
      </c>
      <c r="G433" s="11" t="s">
        <v>13</v>
      </c>
      <c r="H433" s="9"/>
      <c r="I433" s="9"/>
      <c r="J433" s="9"/>
      <c r="K433" s="9"/>
    </row>
    <row r="434" spans="1:11">
      <c r="A434" s="9"/>
      <c r="B434" s="11" t="s">
        <v>208</v>
      </c>
      <c r="C434" s="11" t="s">
        <v>640</v>
      </c>
      <c r="D434" s="11" t="s">
        <v>1497</v>
      </c>
      <c r="E434" s="11" t="s">
        <v>2174</v>
      </c>
      <c r="F434" s="11" t="s">
        <v>2715</v>
      </c>
      <c r="G434" s="11" t="s">
        <v>2474</v>
      </c>
      <c r="H434" s="9"/>
      <c r="I434" s="9"/>
      <c r="J434" s="9"/>
      <c r="K434" s="9"/>
    </row>
    <row r="435" spans="1:11">
      <c r="A435" s="9"/>
      <c r="B435" s="11" t="s">
        <v>14</v>
      </c>
      <c r="C435" s="11" t="s">
        <v>641</v>
      </c>
      <c r="D435" s="11" t="s">
        <v>1498</v>
      </c>
      <c r="E435" s="11" t="s">
        <v>2154</v>
      </c>
      <c r="F435" s="11" t="s">
        <v>2595</v>
      </c>
      <c r="G435" s="11" t="s">
        <v>3070</v>
      </c>
      <c r="H435" s="9"/>
      <c r="I435" s="9"/>
      <c r="J435" s="9"/>
      <c r="K435" s="9"/>
    </row>
    <row r="436" spans="1:11">
      <c r="A436" s="9"/>
      <c r="B436" s="11" t="s">
        <v>14</v>
      </c>
      <c r="C436" s="11" t="s">
        <v>642</v>
      </c>
      <c r="D436" s="11" t="s">
        <v>1499</v>
      </c>
      <c r="E436" s="11" t="s">
        <v>2175</v>
      </c>
      <c r="F436" s="11" t="s">
        <v>2716</v>
      </c>
      <c r="G436" s="11" t="s">
        <v>94</v>
      </c>
      <c r="H436" s="9"/>
      <c r="I436" s="9"/>
      <c r="J436" s="9"/>
      <c r="K436" s="9"/>
    </row>
    <row r="437" spans="1:11">
      <c r="A437" s="9"/>
      <c r="B437" s="11" t="s">
        <v>208</v>
      </c>
      <c r="C437" s="11" t="s">
        <v>643</v>
      </c>
      <c r="D437" s="11" t="s">
        <v>1500</v>
      </c>
      <c r="E437" s="11" t="s">
        <v>2176</v>
      </c>
      <c r="F437" s="11" t="s">
        <v>2717</v>
      </c>
      <c r="G437" s="11" t="s">
        <v>3050</v>
      </c>
      <c r="H437" s="9"/>
      <c r="I437" s="9"/>
      <c r="J437" s="9"/>
      <c r="K437" s="9"/>
    </row>
    <row r="438" spans="1:11">
      <c r="A438" s="9"/>
      <c r="B438" s="11" t="s">
        <v>14</v>
      </c>
      <c r="C438" s="11" t="s">
        <v>644</v>
      </c>
      <c r="D438" s="11" t="s">
        <v>1501</v>
      </c>
      <c r="E438" s="11" t="s">
        <v>64</v>
      </c>
      <c r="F438" s="11" t="s">
        <v>65</v>
      </c>
      <c r="G438" s="11" t="s">
        <v>13</v>
      </c>
      <c r="H438" s="9"/>
      <c r="I438" s="9"/>
      <c r="J438" s="9"/>
      <c r="K438" s="9"/>
    </row>
    <row r="439" spans="1:11">
      <c r="A439" s="9"/>
      <c r="B439" s="11" t="s">
        <v>14</v>
      </c>
      <c r="C439" s="11" t="s">
        <v>645</v>
      </c>
      <c r="D439" s="11" t="s">
        <v>1502</v>
      </c>
      <c r="E439" s="11" t="s">
        <v>39</v>
      </c>
      <c r="F439" s="11" t="s">
        <v>2711</v>
      </c>
      <c r="G439" s="11" t="s">
        <v>26</v>
      </c>
      <c r="H439" s="9"/>
      <c r="I439" s="9"/>
      <c r="J439" s="9"/>
      <c r="K439" s="9"/>
    </row>
    <row r="440" spans="1:11">
      <c r="A440" s="9"/>
      <c r="B440" s="11" t="s">
        <v>14</v>
      </c>
      <c r="C440" s="11" t="s">
        <v>646</v>
      </c>
      <c r="D440" s="11" t="s">
        <v>1503</v>
      </c>
      <c r="E440" s="11" t="s">
        <v>2177</v>
      </c>
      <c r="F440" s="11" t="s">
        <v>2718</v>
      </c>
      <c r="G440" s="11" t="s">
        <v>13</v>
      </c>
      <c r="H440" s="9"/>
      <c r="I440" s="9"/>
      <c r="J440" s="9"/>
      <c r="K440" s="9"/>
    </row>
    <row r="441" spans="1:11">
      <c r="A441" s="9"/>
      <c r="B441" s="11" t="s">
        <v>14</v>
      </c>
      <c r="C441" s="11" t="s">
        <v>647</v>
      </c>
      <c r="D441" s="11" t="s">
        <v>1504</v>
      </c>
      <c r="E441" s="11" t="s">
        <v>2178</v>
      </c>
      <c r="F441" s="11" t="s">
        <v>2719</v>
      </c>
      <c r="G441" s="11" t="s">
        <v>13</v>
      </c>
      <c r="H441" s="9"/>
      <c r="I441" s="9"/>
      <c r="J441" s="9"/>
      <c r="K441" s="9"/>
    </row>
    <row r="442" spans="1:11">
      <c r="A442" s="9"/>
      <c r="B442" s="11" t="s">
        <v>208</v>
      </c>
      <c r="C442" s="11" t="s">
        <v>648</v>
      </c>
      <c r="D442" s="11" t="s">
        <v>1505</v>
      </c>
      <c r="E442" s="11" t="s">
        <v>2055</v>
      </c>
      <c r="F442" s="11" t="s">
        <v>2720</v>
      </c>
      <c r="G442" s="11" t="s">
        <v>3063</v>
      </c>
      <c r="H442" s="9"/>
      <c r="I442" s="9"/>
      <c r="J442" s="9"/>
      <c r="K442" s="9"/>
    </row>
    <row r="443" spans="1:11">
      <c r="A443" s="9"/>
      <c r="B443" s="11" t="s">
        <v>14</v>
      </c>
      <c r="C443" s="11" t="s">
        <v>649</v>
      </c>
      <c r="D443" s="11" t="s">
        <v>1506</v>
      </c>
      <c r="E443" s="11" t="s">
        <v>2055</v>
      </c>
      <c r="F443" s="11" t="s">
        <v>2721</v>
      </c>
      <c r="G443" s="11" t="s">
        <v>3065</v>
      </c>
      <c r="H443" s="9"/>
      <c r="I443" s="9"/>
      <c r="J443" s="9"/>
      <c r="K443" s="9"/>
    </row>
    <row r="444" spans="1:11">
      <c r="A444" s="9"/>
      <c r="B444" s="11" t="s">
        <v>14</v>
      </c>
      <c r="C444" s="11" t="s">
        <v>650</v>
      </c>
      <c r="D444" s="11" t="s">
        <v>1507</v>
      </c>
      <c r="E444" s="11" t="s">
        <v>29</v>
      </c>
      <c r="F444" s="11" t="s">
        <v>30</v>
      </c>
      <c r="G444" s="11" t="s">
        <v>13</v>
      </c>
      <c r="H444" s="9"/>
      <c r="I444" s="9"/>
      <c r="J444" s="9"/>
      <c r="K444" s="9"/>
    </row>
    <row r="445" spans="1:11">
      <c r="A445" s="9"/>
      <c r="B445" s="11" t="s">
        <v>12</v>
      </c>
      <c r="C445" s="11" t="s">
        <v>651</v>
      </c>
      <c r="D445" s="11" t="s">
        <v>1508</v>
      </c>
      <c r="E445" s="11" t="s">
        <v>80</v>
      </c>
      <c r="F445" s="11" t="s">
        <v>2722</v>
      </c>
      <c r="G445" s="11" t="s">
        <v>13</v>
      </c>
      <c r="H445" s="9"/>
      <c r="I445" s="9"/>
      <c r="J445" s="9"/>
      <c r="K445" s="9"/>
    </row>
    <row r="446" spans="1:11">
      <c r="A446" s="9"/>
      <c r="B446" s="11" t="s">
        <v>12</v>
      </c>
      <c r="C446" s="11" t="s">
        <v>652</v>
      </c>
      <c r="D446" s="11" t="s">
        <v>1509</v>
      </c>
      <c r="E446" s="11" t="s">
        <v>2179</v>
      </c>
      <c r="F446" s="11" t="s">
        <v>2723</v>
      </c>
      <c r="G446" s="11" t="s">
        <v>13</v>
      </c>
      <c r="H446" s="9"/>
      <c r="I446" s="9"/>
      <c r="J446" s="9"/>
      <c r="K446" s="9"/>
    </row>
    <row r="447" spans="1:11">
      <c r="A447" s="9"/>
      <c r="B447" s="11" t="s">
        <v>12</v>
      </c>
      <c r="C447" s="11" t="s">
        <v>653</v>
      </c>
      <c r="D447" s="11" t="s">
        <v>1510</v>
      </c>
      <c r="E447" s="11" t="s">
        <v>2180</v>
      </c>
      <c r="F447" s="11" t="s">
        <v>2724</v>
      </c>
      <c r="G447" s="11" t="s">
        <v>13</v>
      </c>
      <c r="H447" s="9"/>
      <c r="I447" s="9"/>
      <c r="J447" s="9"/>
      <c r="K447" s="9"/>
    </row>
    <row r="448" spans="1:11">
      <c r="A448" s="9"/>
      <c r="B448" s="11" t="s">
        <v>12</v>
      </c>
      <c r="C448" s="11" t="s">
        <v>654</v>
      </c>
      <c r="D448" s="11" t="s">
        <v>1511</v>
      </c>
      <c r="E448" s="11" t="s">
        <v>2181</v>
      </c>
      <c r="F448" s="11" t="s">
        <v>2496</v>
      </c>
      <c r="G448" s="11" t="s">
        <v>13</v>
      </c>
      <c r="H448" s="9"/>
      <c r="I448" s="9"/>
      <c r="J448" s="9"/>
      <c r="K448" s="9"/>
    </row>
    <row r="449" spans="1:11">
      <c r="A449" s="9"/>
      <c r="B449" s="11" t="s">
        <v>12</v>
      </c>
      <c r="C449" s="11" t="s">
        <v>655</v>
      </c>
      <c r="D449" s="11" t="s">
        <v>1512</v>
      </c>
      <c r="E449" s="11" t="s">
        <v>134</v>
      </c>
      <c r="F449" s="11" t="s">
        <v>2725</v>
      </c>
      <c r="G449" s="11" t="s">
        <v>13</v>
      </c>
      <c r="H449" s="9"/>
      <c r="I449" s="9"/>
      <c r="J449" s="9"/>
      <c r="K449" s="9"/>
    </row>
    <row r="450" spans="1:11">
      <c r="A450" s="9"/>
      <c r="B450" s="11" t="s">
        <v>12</v>
      </c>
      <c r="C450" s="11" t="s">
        <v>656</v>
      </c>
      <c r="D450" s="11" t="s">
        <v>1513</v>
      </c>
      <c r="E450" s="11" t="s">
        <v>1929</v>
      </c>
      <c r="F450" s="11" t="s">
        <v>2726</v>
      </c>
      <c r="G450" s="11" t="s">
        <v>13</v>
      </c>
      <c r="H450" s="9"/>
      <c r="I450" s="9"/>
      <c r="J450" s="9"/>
      <c r="K450" s="9"/>
    </row>
    <row r="451" spans="1:11">
      <c r="A451" s="9"/>
      <c r="B451" s="11" t="s">
        <v>14</v>
      </c>
      <c r="C451" s="11" t="s">
        <v>657</v>
      </c>
      <c r="D451" s="11" t="s">
        <v>1514</v>
      </c>
      <c r="E451" s="11" t="s">
        <v>2182</v>
      </c>
      <c r="F451" s="11" t="s">
        <v>2727</v>
      </c>
      <c r="G451" s="11" t="s">
        <v>22</v>
      </c>
      <c r="H451" s="9"/>
      <c r="I451" s="9"/>
      <c r="J451" s="9"/>
      <c r="K451" s="9"/>
    </row>
    <row r="452" spans="1:11">
      <c r="A452" s="9"/>
      <c r="B452" s="11" t="s">
        <v>12</v>
      </c>
      <c r="C452" s="11" t="s">
        <v>658</v>
      </c>
      <c r="D452" s="11" t="s">
        <v>1515</v>
      </c>
      <c r="E452" s="11" t="s">
        <v>1934</v>
      </c>
      <c r="F452" s="11" t="s">
        <v>2728</v>
      </c>
      <c r="G452" s="11" t="s">
        <v>13</v>
      </c>
      <c r="H452" s="9"/>
      <c r="I452" s="9"/>
      <c r="J452" s="9"/>
      <c r="K452" s="9"/>
    </row>
    <row r="453" spans="1:11">
      <c r="A453" s="9"/>
      <c r="B453" s="11" t="s">
        <v>14</v>
      </c>
      <c r="C453" s="11" t="s">
        <v>659</v>
      </c>
      <c r="D453" s="11" t="s">
        <v>1516</v>
      </c>
      <c r="E453" s="11" t="s">
        <v>2183</v>
      </c>
      <c r="F453" s="11" t="s">
        <v>2729</v>
      </c>
      <c r="G453" s="11" t="s">
        <v>3065</v>
      </c>
      <c r="H453" s="9"/>
      <c r="I453" s="9"/>
      <c r="J453" s="9"/>
      <c r="K453" s="9"/>
    </row>
    <row r="454" spans="1:11">
      <c r="A454" s="9"/>
      <c r="B454" s="11" t="s">
        <v>12</v>
      </c>
      <c r="C454" s="11" t="s">
        <v>660</v>
      </c>
      <c r="D454" s="11" t="s">
        <v>1517</v>
      </c>
      <c r="E454" s="11" t="s">
        <v>2184</v>
      </c>
      <c r="F454" s="11" t="s">
        <v>126</v>
      </c>
      <c r="G454" s="11" t="s">
        <v>13</v>
      </c>
      <c r="H454" s="9"/>
      <c r="I454" s="9"/>
      <c r="J454" s="9"/>
      <c r="K454" s="9"/>
    </row>
    <row r="455" spans="1:11">
      <c r="A455" s="9"/>
      <c r="B455" s="11" t="s">
        <v>12</v>
      </c>
      <c r="C455" s="11" t="s">
        <v>661</v>
      </c>
      <c r="D455" s="11" t="s">
        <v>1518</v>
      </c>
      <c r="E455" s="11" t="s">
        <v>2185</v>
      </c>
      <c r="F455" s="11" t="s">
        <v>2730</v>
      </c>
      <c r="G455" s="11" t="s">
        <v>13</v>
      </c>
      <c r="H455" s="9"/>
      <c r="I455" s="9"/>
      <c r="J455" s="9"/>
      <c r="K455" s="9"/>
    </row>
    <row r="456" spans="1:11">
      <c r="A456" s="9"/>
      <c r="B456" s="11" t="s">
        <v>14</v>
      </c>
      <c r="C456" s="11" t="s">
        <v>662</v>
      </c>
      <c r="D456" s="11" t="s">
        <v>1519</v>
      </c>
      <c r="E456" s="11" t="s">
        <v>2185</v>
      </c>
      <c r="F456" s="11" t="s">
        <v>2730</v>
      </c>
      <c r="G456" s="11" t="s">
        <v>13</v>
      </c>
      <c r="H456" s="9"/>
      <c r="I456" s="9"/>
      <c r="J456" s="9"/>
      <c r="K456" s="9"/>
    </row>
    <row r="457" spans="1:11">
      <c r="A457" s="9"/>
      <c r="B457" s="11" t="s">
        <v>14</v>
      </c>
      <c r="C457" s="11" t="s">
        <v>663</v>
      </c>
      <c r="D457" s="11" t="s">
        <v>1520</v>
      </c>
      <c r="E457" s="11" t="s">
        <v>125</v>
      </c>
      <c r="F457" s="11" t="s">
        <v>2731</v>
      </c>
      <c r="G457" s="11" t="s">
        <v>15</v>
      </c>
      <c r="H457" s="9"/>
      <c r="I457" s="9"/>
      <c r="J457" s="9"/>
      <c r="K457" s="9"/>
    </row>
    <row r="458" spans="1:11">
      <c r="A458" s="9"/>
      <c r="B458" s="11" t="s">
        <v>14</v>
      </c>
      <c r="C458" s="11" t="s">
        <v>664</v>
      </c>
      <c r="D458" s="11" t="s">
        <v>1521</v>
      </c>
      <c r="E458" s="11" t="s">
        <v>2186</v>
      </c>
      <c r="F458" s="11" t="s">
        <v>2732</v>
      </c>
      <c r="G458" s="11" t="s">
        <v>13</v>
      </c>
      <c r="H458" s="9"/>
      <c r="I458" s="9"/>
      <c r="J458" s="9"/>
      <c r="K458" s="9"/>
    </row>
    <row r="459" spans="1:11">
      <c r="A459" s="9"/>
      <c r="B459" s="11" t="s">
        <v>14</v>
      </c>
      <c r="C459" s="11" t="s">
        <v>665</v>
      </c>
      <c r="D459" s="11" t="s">
        <v>1522</v>
      </c>
      <c r="E459" s="11" t="s">
        <v>2187</v>
      </c>
      <c r="F459" s="11" t="s">
        <v>2733</v>
      </c>
      <c r="G459" s="11" t="s">
        <v>22</v>
      </c>
      <c r="H459" s="9"/>
      <c r="I459" s="9"/>
      <c r="J459" s="9"/>
      <c r="K459" s="9"/>
    </row>
    <row r="460" spans="1:11">
      <c r="A460" s="9"/>
      <c r="B460" s="11" t="s">
        <v>14</v>
      </c>
      <c r="C460" s="11" t="s">
        <v>666</v>
      </c>
      <c r="D460" s="11" t="s">
        <v>1523</v>
      </c>
      <c r="E460" s="11" t="s">
        <v>2188</v>
      </c>
      <c r="F460" s="11" t="s">
        <v>2734</v>
      </c>
      <c r="G460" s="11" t="s">
        <v>22</v>
      </c>
      <c r="H460" s="9"/>
      <c r="I460" s="9"/>
      <c r="J460" s="9"/>
      <c r="K460" s="9"/>
    </row>
    <row r="461" spans="1:11">
      <c r="A461" s="9"/>
      <c r="B461" s="11" t="s">
        <v>12</v>
      </c>
      <c r="C461" s="11" t="s">
        <v>667</v>
      </c>
      <c r="D461" s="11" t="s">
        <v>1524</v>
      </c>
      <c r="E461" s="11" t="s">
        <v>2189</v>
      </c>
      <c r="F461" s="11" t="s">
        <v>2735</v>
      </c>
      <c r="G461" s="11" t="s">
        <v>13</v>
      </c>
      <c r="H461" s="9"/>
      <c r="I461" s="9"/>
      <c r="J461" s="9"/>
      <c r="K461" s="9"/>
    </row>
    <row r="462" spans="1:11">
      <c r="A462" s="9"/>
      <c r="B462" s="11" t="s">
        <v>12</v>
      </c>
      <c r="C462" s="11" t="s">
        <v>668</v>
      </c>
      <c r="D462" s="11" t="s">
        <v>1525</v>
      </c>
      <c r="E462" s="11" t="s">
        <v>100</v>
      </c>
      <c r="F462" s="11" t="s">
        <v>2736</v>
      </c>
      <c r="G462" s="11" t="s">
        <v>13</v>
      </c>
      <c r="H462" s="9"/>
      <c r="I462" s="9"/>
      <c r="J462" s="9"/>
      <c r="K462" s="9"/>
    </row>
    <row r="463" spans="1:11">
      <c r="A463" s="9"/>
      <c r="B463" s="11" t="s">
        <v>12</v>
      </c>
      <c r="C463" s="11" t="s">
        <v>669</v>
      </c>
      <c r="D463" s="11" t="s">
        <v>1526</v>
      </c>
      <c r="E463" s="11" t="s">
        <v>2190</v>
      </c>
      <c r="F463" s="11" t="s">
        <v>2737</v>
      </c>
      <c r="G463" s="11" t="s">
        <v>13</v>
      </c>
      <c r="H463" s="9"/>
      <c r="I463" s="9"/>
      <c r="J463" s="9"/>
      <c r="K463" s="9"/>
    </row>
    <row r="464" spans="1:11">
      <c r="A464" s="9"/>
      <c r="B464" s="11" t="s">
        <v>12</v>
      </c>
      <c r="C464" s="11" t="s">
        <v>670</v>
      </c>
      <c r="D464" s="11" t="s">
        <v>1527</v>
      </c>
      <c r="E464" s="11" t="s">
        <v>2191</v>
      </c>
      <c r="F464" s="11" t="s">
        <v>2738</v>
      </c>
      <c r="G464" s="11" t="s">
        <v>13</v>
      </c>
      <c r="H464" s="9"/>
      <c r="I464" s="9"/>
      <c r="J464" s="9"/>
      <c r="K464" s="9"/>
    </row>
    <row r="465" spans="1:11">
      <c r="A465" s="9"/>
      <c r="B465" s="11" t="s">
        <v>14</v>
      </c>
      <c r="C465" s="11" t="s">
        <v>671</v>
      </c>
      <c r="D465" s="11" t="s">
        <v>1528</v>
      </c>
      <c r="E465" s="11" t="s">
        <v>123</v>
      </c>
      <c r="F465" s="11" t="s">
        <v>124</v>
      </c>
      <c r="G465" s="11" t="s">
        <v>13</v>
      </c>
      <c r="H465" s="9"/>
      <c r="I465" s="9"/>
      <c r="J465" s="9"/>
      <c r="K465" s="9"/>
    </row>
    <row r="466" spans="1:11">
      <c r="A466" s="9"/>
      <c r="B466" s="11" t="s">
        <v>14</v>
      </c>
      <c r="C466" s="11" t="s">
        <v>672</v>
      </c>
      <c r="D466" s="11" t="s">
        <v>1529</v>
      </c>
      <c r="E466" s="11" t="s">
        <v>123</v>
      </c>
      <c r="F466" s="11" t="s">
        <v>124</v>
      </c>
      <c r="G466" s="11" t="s">
        <v>13</v>
      </c>
      <c r="H466" s="9"/>
      <c r="I466" s="9"/>
      <c r="J466" s="9"/>
      <c r="K466" s="9"/>
    </row>
    <row r="467" spans="1:11">
      <c r="A467" s="9"/>
      <c r="B467" s="11" t="s">
        <v>12</v>
      </c>
      <c r="C467" s="11" t="s">
        <v>673</v>
      </c>
      <c r="D467" s="11" t="s">
        <v>1530</v>
      </c>
      <c r="E467" s="11" t="s">
        <v>2192</v>
      </c>
      <c r="F467" s="11" t="s">
        <v>2739</v>
      </c>
      <c r="G467" s="11" t="s">
        <v>13</v>
      </c>
      <c r="H467" s="9"/>
      <c r="I467" s="9"/>
      <c r="J467" s="9"/>
      <c r="K467" s="9"/>
    </row>
    <row r="468" spans="1:11">
      <c r="A468" s="9"/>
      <c r="B468" s="11" t="s">
        <v>12</v>
      </c>
      <c r="C468" s="11" t="s">
        <v>674</v>
      </c>
      <c r="D468" s="11" t="s">
        <v>1531</v>
      </c>
      <c r="E468" s="11" t="s">
        <v>34</v>
      </c>
      <c r="F468" s="11" t="s">
        <v>2740</v>
      </c>
      <c r="G468" s="11" t="s">
        <v>13</v>
      </c>
      <c r="H468" s="9"/>
      <c r="I468" s="9"/>
      <c r="J468" s="9"/>
      <c r="K468" s="9"/>
    </row>
    <row r="469" spans="1:11">
      <c r="A469" s="9"/>
      <c r="B469" s="11" t="s">
        <v>12</v>
      </c>
      <c r="C469" s="11" t="s">
        <v>675</v>
      </c>
      <c r="D469" s="11" t="s">
        <v>1532</v>
      </c>
      <c r="E469" s="11" t="s">
        <v>2193</v>
      </c>
      <c r="F469" s="11" t="s">
        <v>2741</v>
      </c>
      <c r="G469" s="11" t="s">
        <v>13</v>
      </c>
      <c r="H469" s="9"/>
      <c r="I469" s="9"/>
      <c r="J469" s="9"/>
      <c r="K469" s="9"/>
    </row>
    <row r="470" spans="1:11">
      <c r="A470" s="9"/>
      <c r="B470" s="11" t="s">
        <v>12</v>
      </c>
      <c r="C470" s="11" t="s">
        <v>676</v>
      </c>
      <c r="D470" s="11" t="s">
        <v>1533</v>
      </c>
      <c r="E470" s="11" t="s">
        <v>1935</v>
      </c>
      <c r="F470" s="11" t="s">
        <v>2742</v>
      </c>
      <c r="G470" s="11" t="s">
        <v>13</v>
      </c>
      <c r="H470" s="9"/>
      <c r="I470" s="9"/>
      <c r="J470" s="9"/>
      <c r="K470" s="9"/>
    </row>
    <row r="471" spans="1:11">
      <c r="A471" s="9"/>
      <c r="B471" s="11" t="s">
        <v>12</v>
      </c>
      <c r="C471" s="11" t="s">
        <v>677</v>
      </c>
      <c r="D471" s="11" t="s">
        <v>1534</v>
      </c>
      <c r="E471" s="11" t="s">
        <v>167</v>
      </c>
      <c r="F471" s="11" t="s">
        <v>2743</v>
      </c>
      <c r="G471" s="11" t="s">
        <v>13</v>
      </c>
      <c r="H471" s="9"/>
      <c r="I471" s="9"/>
      <c r="J471" s="9"/>
      <c r="K471" s="9"/>
    </row>
    <row r="472" spans="1:11">
      <c r="A472" s="9"/>
      <c r="B472" s="11" t="s">
        <v>12</v>
      </c>
      <c r="C472" s="11" t="s">
        <v>678</v>
      </c>
      <c r="D472" s="11" t="s">
        <v>1535</v>
      </c>
      <c r="E472" s="11" t="s">
        <v>2194</v>
      </c>
      <c r="F472" s="11" t="s">
        <v>2744</v>
      </c>
      <c r="G472" s="11" t="s">
        <v>13</v>
      </c>
      <c r="H472" s="9"/>
      <c r="I472" s="9"/>
      <c r="J472" s="9"/>
      <c r="K472" s="9"/>
    </row>
    <row r="473" spans="1:11">
      <c r="A473" s="9"/>
      <c r="B473" s="11" t="s">
        <v>12</v>
      </c>
      <c r="C473" s="11" t="s">
        <v>679</v>
      </c>
      <c r="D473" s="11" t="s">
        <v>1536</v>
      </c>
      <c r="E473" s="11" t="s">
        <v>2195</v>
      </c>
      <c r="F473" s="11" t="s">
        <v>2745</v>
      </c>
      <c r="G473" s="11" t="s">
        <v>13</v>
      </c>
      <c r="H473" s="9"/>
      <c r="I473" s="9"/>
      <c r="J473" s="9"/>
      <c r="K473" s="9"/>
    </row>
    <row r="474" spans="1:11">
      <c r="A474" s="9"/>
      <c r="B474" s="11" t="s">
        <v>14</v>
      </c>
      <c r="C474" s="11" t="s">
        <v>680</v>
      </c>
      <c r="D474" s="11" t="s">
        <v>1537</v>
      </c>
      <c r="E474" s="11" t="s">
        <v>2196</v>
      </c>
      <c r="F474" s="11" t="s">
        <v>2598</v>
      </c>
      <c r="G474" s="11" t="s">
        <v>22</v>
      </c>
      <c r="H474" s="9"/>
      <c r="I474" s="9"/>
      <c r="J474" s="9"/>
      <c r="K474" s="9"/>
    </row>
    <row r="475" spans="1:11">
      <c r="A475" s="9"/>
      <c r="B475" s="11" t="s">
        <v>12</v>
      </c>
      <c r="C475" s="11" t="s">
        <v>681</v>
      </c>
      <c r="D475" s="11" t="s">
        <v>1538</v>
      </c>
      <c r="E475" s="11" t="s">
        <v>34</v>
      </c>
      <c r="F475" s="11" t="s">
        <v>2746</v>
      </c>
      <c r="G475" s="11" t="s">
        <v>13</v>
      </c>
      <c r="H475" s="9"/>
      <c r="I475" s="9"/>
      <c r="J475" s="9"/>
      <c r="K475" s="9"/>
    </row>
    <row r="476" spans="1:11">
      <c r="A476" s="9"/>
      <c r="B476" s="11" t="s">
        <v>12</v>
      </c>
      <c r="C476" s="11" t="s">
        <v>682</v>
      </c>
      <c r="D476" s="11" t="s">
        <v>1539</v>
      </c>
      <c r="E476" s="11" t="s">
        <v>2197</v>
      </c>
      <c r="F476" s="11" t="s">
        <v>2747</v>
      </c>
      <c r="G476" s="11" t="s">
        <v>13</v>
      </c>
      <c r="H476" s="9"/>
      <c r="I476" s="9"/>
      <c r="J476" s="9"/>
      <c r="K476" s="9"/>
    </row>
    <row r="477" spans="1:11">
      <c r="A477" s="9"/>
      <c r="B477" s="11" t="s">
        <v>12</v>
      </c>
      <c r="C477" s="11" t="s">
        <v>683</v>
      </c>
      <c r="D477" s="11" t="s">
        <v>1540</v>
      </c>
      <c r="E477" s="11" t="s">
        <v>182</v>
      </c>
      <c r="F477" s="11" t="s">
        <v>2748</v>
      </c>
      <c r="G477" s="11" t="s">
        <v>13</v>
      </c>
      <c r="H477" s="9"/>
      <c r="I477" s="9"/>
      <c r="J477" s="9"/>
      <c r="K477" s="9"/>
    </row>
    <row r="478" spans="1:11">
      <c r="A478" s="9"/>
      <c r="B478" s="11" t="s">
        <v>12</v>
      </c>
      <c r="C478" s="11" t="s">
        <v>684</v>
      </c>
      <c r="D478" s="11" t="s">
        <v>1541</v>
      </c>
      <c r="E478" s="11" t="s">
        <v>47</v>
      </c>
      <c r="F478" s="11" t="s">
        <v>106</v>
      </c>
      <c r="G478" s="11" t="s">
        <v>13</v>
      </c>
      <c r="H478" s="9"/>
      <c r="I478" s="9"/>
      <c r="J478" s="9"/>
      <c r="K478" s="9"/>
    </row>
    <row r="479" spans="1:11">
      <c r="A479" s="9"/>
      <c r="B479" s="11" t="s">
        <v>12</v>
      </c>
      <c r="C479" s="11" t="s">
        <v>685</v>
      </c>
      <c r="D479" s="11" t="s">
        <v>1542</v>
      </c>
      <c r="E479" s="11" t="s">
        <v>54</v>
      </c>
      <c r="F479" s="11" t="s">
        <v>2749</v>
      </c>
      <c r="G479" s="11" t="s">
        <v>13</v>
      </c>
      <c r="H479" s="9"/>
      <c r="I479" s="9"/>
      <c r="J479" s="9"/>
      <c r="K479" s="9"/>
    </row>
    <row r="480" spans="1:11">
      <c r="A480" s="9"/>
      <c r="B480" s="11" t="s">
        <v>12</v>
      </c>
      <c r="C480" s="11" t="s">
        <v>686</v>
      </c>
      <c r="D480" s="11" t="s">
        <v>1543</v>
      </c>
      <c r="E480" s="11" t="s">
        <v>2198</v>
      </c>
      <c r="F480" s="11" t="s">
        <v>2750</v>
      </c>
      <c r="G480" s="11" t="s">
        <v>13</v>
      </c>
      <c r="H480" s="9"/>
      <c r="I480" s="9"/>
      <c r="J480" s="9"/>
      <c r="K480" s="9"/>
    </row>
    <row r="481" spans="1:11">
      <c r="A481" s="9"/>
      <c r="B481" s="11" t="s">
        <v>14</v>
      </c>
      <c r="C481" s="11" t="s">
        <v>687</v>
      </c>
      <c r="D481" s="11" t="s">
        <v>1544</v>
      </c>
      <c r="E481" s="11" t="s">
        <v>2199</v>
      </c>
      <c r="F481" s="11" t="s">
        <v>2751</v>
      </c>
      <c r="G481" s="11" t="s">
        <v>3071</v>
      </c>
      <c r="H481" s="9"/>
      <c r="I481" s="9"/>
      <c r="J481" s="9"/>
      <c r="K481" s="9"/>
    </row>
    <row r="482" spans="1:11">
      <c r="A482" s="9"/>
      <c r="B482" s="11" t="s">
        <v>12</v>
      </c>
      <c r="C482" s="11" t="s">
        <v>688</v>
      </c>
      <c r="D482" s="11" t="s">
        <v>1545</v>
      </c>
      <c r="E482" s="11" t="s">
        <v>2200</v>
      </c>
      <c r="F482" s="11" t="s">
        <v>2752</v>
      </c>
      <c r="G482" s="11" t="s">
        <v>13</v>
      </c>
      <c r="H482" s="9"/>
      <c r="I482" s="9"/>
      <c r="J482" s="9"/>
      <c r="K482" s="9"/>
    </row>
    <row r="483" spans="1:11">
      <c r="A483" s="9"/>
      <c r="B483" s="11" t="s">
        <v>12</v>
      </c>
      <c r="C483" s="11" t="s">
        <v>689</v>
      </c>
      <c r="D483" s="11" t="s">
        <v>1546</v>
      </c>
      <c r="E483" s="11" t="s">
        <v>2039</v>
      </c>
      <c r="F483" s="11" t="s">
        <v>2753</v>
      </c>
      <c r="G483" s="11" t="s">
        <v>13</v>
      </c>
      <c r="H483" s="9"/>
      <c r="I483" s="9"/>
      <c r="J483" s="9"/>
      <c r="K483" s="9"/>
    </row>
    <row r="484" spans="1:11">
      <c r="A484" s="9"/>
      <c r="B484" s="11" t="s">
        <v>12</v>
      </c>
      <c r="C484" s="11" t="s">
        <v>690</v>
      </c>
      <c r="D484" s="11" t="s">
        <v>1547</v>
      </c>
      <c r="E484" s="11" t="s">
        <v>2201</v>
      </c>
      <c r="F484" s="11" t="s">
        <v>2754</v>
      </c>
      <c r="G484" s="11" t="s">
        <v>13</v>
      </c>
      <c r="H484" s="9"/>
      <c r="I484" s="9"/>
      <c r="J484" s="9"/>
      <c r="K484" s="9"/>
    </row>
    <row r="485" spans="1:11">
      <c r="A485" s="9"/>
      <c r="B485" s="11" t="s">
        <v>12</v>
      </c>
      <c r="C485" s="11" t="s">
        <v>691</v>
      </c>
      <c r="D485" s="11" t="s">
        <v>1548</v>
      </c>
      <c r="E485" s="11" t="s">
        <v>2202</v>
      </c>
      <c r="F485" s="11" t="s">
        <v>2755</v>
      </c>
      <c r="G485" s="11" t="s">
        <v>13</v>
      </c>
      <c r="H485" s="9"/>
      <c r="I485" s="9"/>
      <c r="J485" s="9"/>
      <c r="K485" s="9"/>
    </row>
    <row r="486" spans="1:11">
      <c r="A486" s="9"/>
      <c r="B486" s="11" t="s">
        <v>12</v>
      </c>
      <c r="C486" s="11" t="s">
        <v>692</v>
      </c>
      <c r="D486" s="11" t="s">
        <v>1549</v>
      </c>
      <c r="E486" s="11" t="s">
        <v>2051</v>
      </c>
      <c r="F486" s="11" t="s">
        <v>2756</v>
      </c>
      <c r="G486" s="11" t="s">
        <v>13</v>
      </c>
      <c r="H486" s="9"/>
      <c r="I486" s="9"/>
      <c r="J486" s="9"/>
      <c r="K486" s="9"/>
    </row>
    <row r="487" spans="1:11">
      <c r="A487" s="9"/>
      <c r="B487" s="11" t="s">
        <v>12</v>
      </c>
      <c r="C487" s="11" t="s">
        <v>693</v>
      </c>
      <c r="D487" s="11" t="s">
        <v>1550</v>
      </c>
      <c r="E487" s="11" t="s">
        <v>2203</v>
      </c>
      <c r="F487" s="11" t="s">
        <v>2757</v>
      </c>
      <c r="G487" s="11" t="s">
        <v>13</v>
      </c>
      <c r="H487" s="9"/>
      <c r="I487" s="9"/>
      <c r="J487" s="9"/>
      <c r="K487" s="9"/>
    </row>
    <row r="488" spans="1:11">
      <c r="A488" s="9"/>
      <c r="B488" s="11" t="s">
        <v>12</v>
      </c>
      <c r="C488" s="11" t="s">
        <v>694</v>
      </c>
      <c r="D488" s="11" t="s">
        <v>1551</v>
      </c>
      <c r="E488" s="11" t="s">
        <v>86</v>
      </c>
      <c r="F488" s="11" t="s">
        <v>2758</v>
      </c>
      <c r="G488" s="11" t="s">
        <v>13</v>
      </c>
      <c r="H488" s="9"/>
      <c r="I488" s="9"/>
      <c r="J488" s="9"/>
      <c r="K488" s="9"/>
    </row>
    <row r="489" spans="1:11">
      <c r="A489" s="9"/>
      <c r="B489" s="11" t="s">
        <v>12</v>
      </c>
      <c r="C489" s="11" t="s">
        <v>695</v>
      </c>
      <c r="D489" s="11" t="s">
        <v>1552</v>
      </c>
      <c r="E489" s="11" t="s">
        <v>2204</v>
      </c>
      <c r="F489" s="11" t="s">
        <v>2759</v>
      </c>
      <c r="G489" s="11" t="s">
        <v>13</v>
      </c>
      <c r="H489" s="9"/>
      <c r="I489" s="9"/>
      <c r="J489" s="9"/>
      <c r="K489" s="9"/>
    </row>
    <row r="490" spans="1:11">
      <c r="A490" s="9"/>
      <c r="B490" s="11" t="s">
        <v>12</v>
      </c>
      <c r="C490" s="11" t="s">
        <v>696</v>
      </c>
      <c r="D490" s="11" t="s">
        <v>1553</v>
      </c>
      <c r="E490" s="11" t="s">
        <v>2205</v>
      </c>
      <c r="F490" s="11" t="s">
        <v>2760</v>
      </c>
      <c r="G490" s="11" t="s">
        <v>13</v>
      </c>
      <c r="H490" s="9"/>
      <c r="I490" s="9"/>
      <c r="J490" s="9"/>
      <c r="K490" s="9"/>
    </row>
    <row r="491" spans="1:11">
      <c r="A491" s="9"/>
      <c r="B491" s="11" t="s">
        <v>12</v>
      </c>
      <c r="C491" s="11" t="s">
        <v>697</v>
      </c>
      <c r="D491" s="11" t="s">
        <v>1554</v>
      </c>
      <c r="E491" s="11" t="s">
        <v>2206</v>
      </c>
      <c r="F491" s="11" t="s">
        <v>2761</v>
      </c>
      <c r="G491" s="11" t="s">
        <v>13</v>
      </c>
      <c r="H491" s="9"/>
      <c r="I491" s="9"/>
      <c r="J491" s="9"/>
      <c r="K491" s="9"/>
    </row>
    <row r="492" spans="1:11">
      <c r="A492" s="9"/>
      <c r="B492" s="11" t="s">
        <v>12</v>
      </c>
      <c r="C492" s="11" t="s">
        <v>698</v>
      </c>
      <c r="D492" s="11" t="s">
        <v>1555</v>
      </c>
      <c r="E492" s="11" t="s">
        <v>2205</v>
      </c>
      <c r="F492" s="11" t="s">
        <v>2760</v>
      </c>
      <c r="G492" s="11" t="s">
        <v>13</v>
      </c>
      <c r="H492" s="9"/>
      <c r="I492" s="9"/>
      <c r="J492" s="9"/>
      <c r="K492" s="9"/>
    </row>
    <row r="493" spans="1:11">
      <c r="A493" s="9"/>
      <c r="B493" s="11" t="s">
        <v>12</v>
      </c>
      <c r="C493" s="11" t="s">
        <v>699</v>
      </c>
      <c r="D493" s="11" t="s">
        <v>1556</v>
      </c>
      <c r="E493" s="11" t="s">
        <v>2207</v>
      </c>
      <c r="F493" s="11" t="s">
        <v>2762</v>
      </c>
      <c r="G493" s="11" t="s">
        <v>13</v>
      </c>
      <c r="H493" s="9"/>
      <c r="I493" s="9"/>
      <c r="J493" s="9"/>
      <c r="K493" s="9"/>
    </row>
    <row r="494" spans="1:11">
      <c r="A494" s="9"/>
      <c r="B494" s="11" t="s">
        <v>12</v>
      </c>
      <c r="C494" s="11" t="s">
        <v>700</v>
      </c>
      <c r="D494" s="11" t="s">
        <v>1557</v>
      </c>
      <c r="E494" s="11" t="s">
        <v>2184</v>
      </c>
      <c r="F494" s="11" t="s">
        <v>2763</v>
      </c>
      <c r="G494" s="11" t="s">
        <v>22</v>
      </c>
      <c r="H494" s="9"/>
      <c r="I494" s="9"/>
      <c r="J494" s="9"/>
      <c r="K494" s="9"/>
    </row>
    <row r="495" spans="1:11">
      <c r="A495" s="9"/>
      <c r="B495" s="11" t="s">
        <v>12</v>
      </c>
      <c r="C495" s="11" t="s">
        <v>701</v>
      </c>
      <c r="D495" s="11" t="s">
        <v>1558</v>
      </c>
      <c r="E495" s="11" t="s">
        <v>86</v>
      </c>
      <c r="F495" s="11" t="s">
        <v>2764</v>
      </c>
      <c r="G495" s="11" t="s">
        <v>13</v>
      </c>
      <c r="H495" s="9"/>
      <c r="I495" s="9"/>
      <c r="J495" s="9"/>
      <c r="K495" s="9"/>
    </row>
    <row r="496" spans="1:11">
      <c r="A496" s="9"/>
      <c r="B496" s="11" t="s">
        <v>14</v>
      </c>
      <c r="C496" s="11" t="s">
        <v>702</v>
      </c>
      <c r="D496" s="11" t="s">
        <v>1559</v>
      </c>
      <c r="E496" s="11" t="s">
        <v>2208</v>
      </c>
      <c r="F496" s="11" t="s">
        <v>2765</v>
      </c>
      <c r="G496" s="11" t="s">
        <v>13</v>
      </c>
      <c r="H496" s="9"/>
      <c r="I496" s="9"/>
      <c r="J496" s="9"/>
      <c r="K496" s="9"/>
    </row>
    <row r="497" spans="1:11">
      <c r="A497" s="9"/>
      <c r="B497" s="11" t="s">
        <v>12</v>
      </c>
      <c r="C497" s="11" t="s">
        <v>703</v>
      </c>
      <c r="D497" s="11" t="s">
        <v>1560</v>
      </c>
      <c r="E497" s="11" t="s">
        <v>86</v>
      </c>
      <c r="F497" s="11" t="s">
        <v>102</v>
      </c>
      <c r="G497" s="11" t="s">
        <v>13</v>
      </c>
      <c r="H497" s="9"/>
      <c r="I497" s="9"/>
      <c r="J497" s="9"/>
      <c r="K497" s="9"/>
    </row>
    <row r="498" spans="1:11">
      <c r="A498" s="9"/>
      <c r="B498" s="11" t="s">
        <v>12</v>
      </c>
      <c r="C498" s="11" t="s">
        <v>704</v>
      </c>
      <c r="D498" s="11" t="s">
        <v>1561</v>
      </c>
      <c r="E498" s="11" t="s">
        <v>2209</v>
      </c>
      <c r="F498" s="11" t="s">
        <v>2766</v>
      </c>
      <c r="G498" s="11" t="s">
        <v>13</v>
      </c>
      <c r="H498" s="9"/>
      <c r="I498" s="9"/>
      <c r="J498" s="9"/>
      <c r="K498" s="9"/>
    </row>
    <row r="499" spans="1:11">
      <c r="A499" s="9"/>
      <c r="B499" s="11" t="s">
        <v>12</v>
      </c>
      <c r="C499" s="11" t="s">
        <v>705</v>
      </c>
      <c r="D499" s="11" t="s">
        <v>1562</v>
      </c>
      <c r="E499" s="11" t="s">
        <v>148</v>
      </c>
      <c r="F499" s="11" t="s">
        <v>2767</v>
      </c>
      <c r="G499" s="11" t="s">
        <v>13</v>
      </c>
      <c r="H499" s="9"/>
      <c r="I499" s="9"/>
      <c r="J499" s="9"/>
      <c r="K499" s="9"/>
    </row>
    <row r="500" spans="1:11">
      <c r="A500" s="9"/>
      <c r="B500" s="11" t="s">
        <v>12</v>
      </c>
      <c r="C500" s="11" t="s">
        <v>706</v>
      </c>
      <c r="D500" s="11" t="s">
        <v>1563</v>
      </c>
      <c r="E500" s="11" t="s">
        <v>159</v>
      </c>
      <c r="F500" s="11" t="s">
        <v>2768</v>
      </c>
      <c r="G500" s="11" t="s">
        <v>13</v>
      </c>
      <c r="H500" s="9"/>
      <c r="I500" s="9"/>
      <c r="J500" s="9"/>
      <c r="K500" s="9"/>
    </row>
    <row r="501" spans="1:11">
      <c r="A501" s="9"/>
      <c r="B501" s="11" t="s">
        <v>12</v>
      </c>
      <c r="C501" s="11" t="s">
        <v>707</v>
      </c>
      <c r="D501" s="11" t="s">
        <v>1564</v>
      </c>
      <c r="E501" s="11" t="s">
        <v>2210</v>
      </c>
      <c r="F501" s="11" t="s">
        <v>2769</v>
      </c>
      <c r="G501" s="11" t="s">
        <v>13</v>
      </c>
      <c r="H501" s="9"/>
      <c r="I501" s="9"/>
      <c r="J501" s="9"/>
      <c r="K501" s="9"/>
    </row>
    <row r="502" spans="1:11">
      <c r="A502" s="9"/>
      <c r="B502" s="11" t="s">
        <v>12</v>
      </c>
      <c r="C502" s="11" t="s">
        <v>708</v>
      </c>
      <c r="D502" s="11" t="s">
        <v>1565</v>
      </c>
      <c r="E502" s="11" t="s">
        <v>2211</v>
      </c>
      <c r="F502" s="11" t="s">
        <v>2770</v>
      </c>
      <c r="G502" s="11" t="s">
        <v>13</v>
      </c>
      <c r="H502" s="9"/>
      <c r="I502" s="9"/>
      <c r="J502" s="9"/>
      <c r="K502" s="9"/>
    </row>
    <row r="503" spans="1:11">
      <c r="A503" s="9"/>
      <c r="B503" s="11" t="s">
        <v>12</v>
      </c>
      <c r="C503" s="11" t="s">
        <v>709</v>
      </c>
      <c r="D503" s="11" t="s">
        <v>1566</v>
      </c>
      <c r="E503" s="11" t="s">
        <v>2212</v>
      </c>
      <c r="F503" s="11" t="s">
        <v>2771</v>
      </c>
      <c r="G503" s="11" t="s">
        <v>13</v>
      </c>
      <c r="H503" s="9"/>
      <c r="I503" s="9"/>
      <c r="J503" s="9"/>
      <c r="K503" s="9"/>
    </row>
    <row r="504" spans="1:11">
      <c r="A504" s="9"/>
      <c r="B504" s="11" t="s">
        <v>14</v>
      </c>
      <c r="C504" s="11" t="s">
        <v>710</v>
      </c>
      <c r="D504" s="11" t="s">
        <v>1567</v>
      </c>
      <c r="E504" s="11" t="s">
        <v>2213</v>
      </c>
      <c r="F504" s="11" t="s">
        <v>2772</v>
      </c>
      <c r="G504" s="11" t="s">
        <v>13</v>
      </c>
      <c r="H504" s="9"/>
      <c r="I504" s="9"/>
      <c r="J504" s="9"/>
      <c r="K504" s="9"/>
    </row>
    <row r="505" spans="1:11">
      <c r="A505" s="9"/>
      <c r="B505" s="11" t="s">
        <v>12</v>
      </c>
      <c r="C505" s="11" t="s">
        <v>711</v>
      </c>
      <c r="D505" s="11" t="s">
        <v>1568</v>
      </c>
      <c r="E505" s="11" t="s">
        <v>2214</v>
      </c>
      <c r="F505" s="11" t="s">
        <v>2773</v>
      </c>
      <c r="G505" s="11" t="s">
        <v>13</v>
      </c>
      <c r="H505" s="9"/>
      <c r="I505" s="9"/>
      <c r="J505" s="9"/>
      <c r="K505" s="9"/>
    </row>
    <row r="506" spans="1:11">
      <c r="A506" s="9"/>
      <c r="B506" s="11" t="s">
        <v>12</v>
      </c>
      <c r="C506" s="11" t="s">
        <v>712</v>
      </c>
      <c r="D506" s="11" t="s">
        <v>1569</v>
      </c>
      <c r="E506" s="11" t="s">
        <v>2018</v>
      </c>
      <c r="F506" s="11" t="s">
        <v>2774</v>
      </c>
      <c r="G506" s="11" t="s">
        <v>13</v>
      </c>
      <c r="H506" s="9"/>
      <c r="I506" s="9"/>
      <c r="J506" s="9"/>
      <c r="K506" s="9"/>
    </row>
    <row r="507" spans="1:11">
      <c r="A507" s="9"/>
      <c r="B507" s="11" t="s">
        <v>12</v>
      </c>
      <c r="C507" s="11" t="s">
        <v>713</v>
      </c>
      <c r="D507" s="11" t="s">
        <v>1570</v>
      </c>
      <c r="E507" s="11" t="s">
        <v>2215</v>
      </c>
      <c r="F507" s="11" t="s">
        <v>2775</v>
      </c>
      <c r="G507" s="11" t="s">
        <v>13</v>
      </c>
      <c r="H507" s="9"/>
      <c r="I507" s="9"/>
      <c r="J507" s="9"/>
      <c r="K507" s="9"/>
    </row>
    <row r="508" spans="1:11">
      <c r="A508" s="9"/>
      <c r="B508" s="11" t="s">
        <v>12</v>
      </c>
      <c r="C508" s="11" t="s">
        <v>714</v>
      </c>
      <c r="D508" s="11" t="s">
        <v>1571</v>
      </c>
      <c r="E508" s="11" t="s">
        <v>60</v>
      </c>
      <c r="F508" s="11" t="s">
        <v>2776</v>
      </c>
      <c r="G508" s="11" t="s">
        <v>13</v>
      </c>
      <c r="H508" s="9"/>
      <c r="I508" s="9"/>
      <c r="J508" s="9"/>
      <c r="K508" s="9"/>
    </row>
    <row r="509" spans="1:11">
      <c r="A509" s="9"/>
      <c r="B509" s="11" t="s">
        <v>12</v>
      </c>
      <c r="C509" s="11" t="s">
        <v>715</v>
      </c>
      <c r="D509" s="11" t="s">
        <v>1572</v>
      </c>
      <c r="E509" s="11" t="s">
        <v>2216</v>
      </c>
      <c r="F509" s="11" t="s">
        <v>2777</v>
      </c>
      <c r="G509" s="11" t="s">
        <v>13</v>
      </c>
      <c r="H509" s="9"/>
      <c r="I509" s="9"/>
      <c r="J509" s="9"/>
      <c r="K509" s="9"/>
    </row>
    <row r="510" spans="1:11">
      <c r="A510" s="9"/>
      <c r="B510" s="11" t="s">
        <v>12</v>
      </c>
      <c r="C510" s="11" t="s">
        <v>716</v>
      </c>
      <c r="D510" s="11" t="s">
        <v>1573</v>
      </c>
      <c r="E510" s="11" t="s">
        <v>2217</v>
      </c>
      <c r="F510" s="11" t="s">
        <v>2778</v>
      </c>
      <c r="G510" s="11" t="s">
        <v>13</v>
      </c>
      <c r="H510" s="9"/>
      <c r="I510" s="9"/>
      <c r="J510" s="9"/>
      <c r="K510" s="9"/>
    </row>
    <row r="511" spans="1:11">
      <c r="A511" s="9"/>
      <c r="B511" s="11" t="s">
        <v>14</v>
      </c>
      <c r="C511" s="11" t="s">
        <v>717</v>
      </c>
      <c r="D511" s="11" t="s">
        <v>1574</v>
      </c>
      <c r="E511" s="11" t="s">
        <v>1994</v>
      </c>
      <c r="F511" s="11" t="s">
        <v>2507</v>
      </c>
      <c r="G511" s="11" t="s">
        <v>13</v>
      </c>
      <c r="H511" s="9"/>
      <c r="I511" s="9"/>
      <c r="J511" s="9"/>
      <c r="K511" s="9"/>
    </row>
    <row r="512" spans="1:11">
      <c r="A512" s="9"/>
      <c r="B512" s="11" t="s">
        <v>12</v>
      </c>
      <c r="C512" s="11" t="s">
        <v>718</v>
      </c>
      <c r="D512" s="11" t="s">
        <v>1575</v>
      </c>
      <c r="E512" s="11" t="s">
        <v>2218</v>
      </c>
      <c r="F512" s="11" t="s">
        <v>2779</v>
      </c>
      <c r="G512" s="11" t="s">
        <v>13</v>
      </c>
      <c r="H512" s="9"/>
      <c r="I512" s="9"/>
      <c r="J512" s="9"/>
      <c r="K512" s="9"/>
    </row>
    <row r="513" spans="1:11">
      <c r="A513" s="9"/>
      <c r="B513" s="11" t="s">
        <v>12</v>
      </c>
      <c r="C513" s="11" t="s">
        <v>719</v>
      </c>
      <c r="D513" s="11" t="s">
        <v>1576</v>
      </c>
      <c r="E513" s="11" t="s">
        <v>2219</v>
      </c>
      <c r="F513" s="11" t="s">
        <v>2780</v>
      </c>
      <c r="G513" s="11" t="s">
        <v>13</v>
      </c>
      <c r="H513" s="9"/>
      <c r="I513" s="9"/>
      <c r="J513" s="9"/>
      <c r="K513" s="9"/>
    </row>
    <row r="514" spans="1:11">
      <c r="A514" s="9"/>
      <c r="B514" s="11" t="s">
        <v>12</v>
      </c>
      <c r="C514" s="11" t="s">
        <v>720</v>
      </c>
      <c r="D514" s="11" t="s">
        <v>1577</v>
      </c>
      <c r="E514" s="11" t="s">
        <v>2220</v>
      </c>
      <c r="F514" s="11" t="s">
        <v>2781</v>
      </c>
      <c r="G514" s="11" t="s">
        <v>13</v>
      </c>
      <c r="H514" s="9"/>
      <c r="I514" s="9"/>
      <c r="J514" s="9"/>
      <c r="K514" s="9"/>
    </row>
    <row r="515" spans="1:11">
      <c r="A515" s="9"/>
      <c r="B515" s="11" t="s">
        <v>12</v>
      </c>
      <c r="C515" s="11" t="s">
        <v>721</v>
      </c>
      <c r="D515" s="11" t="s">
        <v>1578</v>
      </c>
      <c r="E515" s="11" t="s">
        <v>58</v>
      </c>
      <c r="F515" s="11" t="s">
        <v>2782</v>
      </c>
      <c r="G515" s="11" t="s">
        <v>13</v>
      </c>
      <c r="H515" s="9"/>
      <c r="I515" s="9"/>
      <c r="J515" s="9"/>
      <c r="K515" s="9"/>
    </row>
    <row r="516" spans="1:11">
      <c r="A516" s="9"/>
      <c r="B516" s="11" t="s">
        <v>12</v>
      </c>
      <c r="C516" s="11" t="s">
        <v>722</v>
      </c>
      <c r="D516" s="11" t="s">
        <v>1579</v>
      </c>
      <c r="E516" s="11" t="s">
        <v>2221</v>
      </c>
      <c r="F516" s="11" t="s">
        <v>2783</v>
      </c>
      <c r="G516" s="11" t="s">
        <v>13</v>
      </c>
      <c r="H516" s="9"/>
      <c r="I516" s="9"/>
      <c r="J516" s="9"/>
      <c r="K516" s="9"/>
    </row>
    <row r="517" spans="1:11">
      <c r="A517" s="9"/>
      <c r="B517" s="11" t="s">
        <v>12</v>
      </c>
      <c r="C517" s="11" t="s">
        <v>723</v>
      </c>
      <c r="D517" s="11" t="s">
        <v>1580</v>
      </c>
      <c r="E517" s="11" t="s">
        <v>68</v>
      </c>
      <c r="F517" s="11" t="s">
        <v>2784</v>
      </c>
      <c r="G517" s="11" t="s">
        <v>13</v>
      </c>
      <c r="H517" s="9"/>
      <c r="I517" s="9"/>
      <c r="J517" s="9"/>
      <c r="K517" s="9"/>
    </row>
    <row r="518" spans="1:11">
      <c r="A518" s="9"/>
      <c r="B518" s="11" t="s">
        <v>12</v>
      </c>
      <c r="C518" s="11" t="s">
        <v>724</v>
      </c>
      <c r="D518" s="11" t="s">
        <v>1581</v>
      </c>
      <c r="E518" s="11" t="s">
        <v>101</v>
      </c>
      <c r="F518" s="11" t="s">
        <v>2785</v>
      </c>
      <c r="G518" s="11" t="s">
        <v>13</v>
      </c>
      <c r="H518" s="9"/>
      <c r="I518" s="9"/>
      <c r="J518" s="9"/>
      <c r="K518" s="9"/>
    </row>
    <row r="519" spans="1:11">
      <c r="A519" s="9"/>
      <c r="B519" s="11" t="s">
        <v>12</v>
      </c>
      <c r="C519" s="11" t="s">
        <v>725</v>
      </c>
      <c r="D519" s="11" t="s">
        <v>1582</v>
      </c>
      <c r="E519" s="11" t="s">
        <v>2222</v>
      </c>
      <c r="F519" s="11" t="s">
        <v>2786</v>
      </c>
      <c r="G519" s="11" t="s">
        <v>13</v>
      </c>
      <c r="H519" s="9"/>
      <c r="I519" s="9"/>
      <c r="J519" s="9"/>
      <c r="K519" s="9"/>
    </row>
    <row r="520" spans="1:11">
      <c r="A520" s="9"/>
      <c r="B520" s="11" t="s">
        <v>12</v>
      </c>
      <c r="C520" s="11" t="s">
        <v>726</v>
      </c>
      <c r="D520" s="11" t="s">
        <v>1583</v>
      </c>
      <c r="E520" s="11" t="s">
        <v>34</v>
      </c>
      <c r="F520" s="11" t="s">
        <v>2787</v>
      </c>
      <c r="G520" s="11" t="s">
        <v>13</v>
      </c>
      <c r="H520" s="9"/>
      <c r="I520" s="9"/>
      <c r="J520" s="9"/>
      <c r="K520" s="9"/>
    </row>
    <row r="521" spans="1:11">
      <c r="A521" s="9"/>
      <c r="B521" s="11" t="s">
        <v>12</v>
      </c>
      <c r="C521" s="11" t="s">
        <v>727</v>
      </c>
      <c r="D521" s="11" t="s">
        <v>1584</v>
      </c>
      <c r="E521" s="11" t="s">
        <v>2223</v>
      </c>
      <c r="F521" s="11" t="s">
        <v>2788</v>
      </c>
      <c r="G521" s="11" t="s">
        <v>13</v>
      </c>
      <c r="H521" s="9"/>
      <c r="I521" s="9"/>
      <c r="J521" s="9"/>
      <c r="K521" s="9"/>
    </row>
    <row r="522" spans="1:11">
      <c r="A522" s="9"/>
      <c r="B522" s="11" t="s">
        <v>14</v>
      </c>
      <c r="C522" s="11" t="s">
        <v>728</v>
      </c>
      <c r="D522" s="11" t="s">
        <v>1585</v>
      </c>
      <c r="E522" s="11" t="s">
        <v>2224</v>
      </c>
      <c r="F522" s="11" t="s">
        <v>2789</v>
      </c>
      <c r="G522" s="11" t="s">
        <v>13</v>
      </c>
      <c r="H522" s="9"/>
      <c r="I522" s="9"/>
      <c r="J522" s="9"/>
      <c r="K522" s="9"/>
    </row>
    <row r="523" spans="1:11">
      <c r="A523" s="9"/>
      <c r="B523" s="11" t="s">
        <v>14</v>
      </c>
      <c r="C523" s="11" t="s">
        <v>729</v>
      </c>
      <c r="D523" s="11" t="s">
        <v>1586</v>
      </c>
      <c r="E523" s="11" t="s">
        <v>2224</v>
      </c>
      <c r="F523" s="11" t="s">
        <v>2789</v>
      </c>
      <c r="G523" s="11" t="s">
        <v>13</v>
      </c>
      <c r="H523" s="9"/>
      <c r="I523" s="9"/>
      <c r="J523" s="9"/>
      <c r="K523" s="9"/>
    </row>
    <row r="524" spans="1:11">
      <c r="A524" s="9"/>
      <c r="B524" s="11" t="s">
        <v>12</v>
      </c>
      <c r="C524" s="11" t="s">
        <v>730</v>
      </c>
      <c r="D524" s="11" t="s">
        <v>1587</v>
      </c>
      <c r="E524" s="11" t="s">
        <v>154</v>
      </c>
      <c r="F524" s="11" t="s">
        <v>2790</v>
      </c>
      <c r="G524" s="11" t="s">
        <v>13</v>
      </c>
      <c r="H524" s="9"/>
      <c r="I524" s="9"/>
      <c r="J524" s="9"/>
      <c r="K524" s="9"/>
    </row>
    <row r="525" spans="1:11">
      <c r="A525" s="9"/>
      <c r="B525" s="11" t="s">
        <v>12</v>
      </c>
      <c r="C525" s="11" t="s">
        <v>731</v>
      </c>
      <c r="D525" s="11" t="s">
        <v>1588</v>
      </c>
      <c r="E525" s="11" t="s">
        <v>23</v>
      </c>
      <c r="F525" s="11" t="s">
        <v>2783</v>
      </c>
      <c r="G525" s="11" t="s">
        <v>13</v>
      </c>
      <c r="H525" s="9"/>
      <c r="I525" s="9"/>
      <c r="J525" s="9"/>
      <c r="K525" s="9"/>
    </row>
    <row r="526" spans="1:11">
      <c r="A526" s="9"/>
      <c r="B526" s="11" t="s">
        <v>12</v>
      </c>
      <c r="C526" s="11" t="s">
        <v>732</v>
      </c>
      <c r="D526" s="11" t="s">
        <v>1589</v>
      </c>
      <c r="E526" s="11" t="s">
        <v>133</v>
      </c>
      <c r="F526" s="11" t="s">
        <v>2791</v>
      </c>
      <c r="G526" s="11" t="s">
        <v>13</v>
      </c>
      <c r="H526" s="9"/>
      <c r="I526" s="9"/>
      <c r="J526" s="9"/>
      <c r="K526" s="9"/>
    </row>
    <row r="527" spans="1:11">
      <c r="A527" s="9"/>
      <c r="B527" s="11" t="s">
        <v>14</v>
      </c>
      <c r="C527" s="11" t="s">
        <v>733</v>
      </c>
      <c r="D527" s="11" t="s">
        <v>1590</v>
      </c>
      <c r="E527" s="11" t="s">
        <v>2224</v>
      </c>
      <c r="F527" s="11" t="s">
        <v>2789</v>
      </c>
      <c r="G527" s="11" t="s">
        <v>13</v>
      </c>
      <c r="H527" s="9"/>
      <c r="I527" s="9"/>
      <c r="J527" s="9"/>
      <c r="K527" s="9"/>
    </row>
    <row r="528" spans="1:11">
      <c r="A528" s="9"/>
      <c r="B528" s="11" t="s">
        <v>12</v>
      </c>
      <c r="C528" s="11" t="s">
        <v>734</v>
      </c>
      <c r="D528" s="11" t="s">
        <v>1591</v>
      </c>
      <c r="E528" s="11" t="s">
        <v>32</v>
      </c>
      <c r="F528" s="11" t="s">
        <v>2792</v>
      </c>
      <c r="G528" s="11" t="s">
        <v>13</v>
      </c>
      <c r="H528" s="9"/>
      <c r="I528" s="9"/>
      <c r="J528" s="9"/>
      <c r="K528" s="9"/>
    </row>
    <row r="529" spans="1:11">
      <c r="A529" s="9"/>
      <c r="B529" s="11" t="s">
        <v>12</v>
      </c>
      <c r="C529" s="11" t="s">
        <v>735</v>
      </c>
      <c r="D529" s="11" t="s">
        <v>1592</v>
      </c>
      <c r="E529" s="11" t="s">
        <v>2225</v>
      </c>
      <c r="F529" s="11" t="s">
        <v>2793</v>
      </c>
      <c r="G529" s="11" t="s">
        <v>13</v>
      </c>
      <c r="H529" s="9"/>
      <c r="I529" s="9"/>
      <c r="J529" s="9"/>
      <c r="K529" s="9"/>
    </row>
    <row r="530" spans="1:11">
      <c r="A530" s="9"/>
      <c r="B530" s="11" t="s">
        <v>12</v>
      </c>
      <c r="C530" s="11" t="s">
        <v>736</v>
      </c>
      <c r="D530" s="11" t="s">
        <v>1593</v>
      </c>
      <c r="E530" s="11" t="s">
        <v>69</v>
      </c>
      <c r="F530" s="11" t="s">
        <v>2794</v>
      </c>
      <c r="G530" s="11" t="s">
        <v>13</v>
      </c>
      <c r="H530" s="9"/>
      <c r="I530" s="9"/>
      <c r="J530" s="9"/>
      <c r="K530" s="9"/>
    </row>
    <row r="531" spans="1:11">
      <c r="A531" s="9"/>
      <c r="B531" s="11" t="s">
        <v>12</v>
      </c>
      <c r="C531" s="11" t="s">
        <v>737</v>
      </c>
      <c r="D531" s="11" t="s">
        <v>1594</v>
      </c>
      <c r="E531" s="11" t="s">
        <v>34</v>
      </c>
      <c r="F531" s="11" t="s">
        <v>2795</v>
      </c>
      <c r="G531" s="11" t="s">
        <v>13</v>
      </c>
      <c r="H531" s="9"/>
      <c r="I531" s="9"/>
      <c r="J531" s="9"/>
      <c r="K531" s="9"/>
    </row>
    <row r="532" spans="1:11">
      <c r="A532" s="9"/>
      <c r="B532" s="11" t="s">
        <v>12</v>
      </c>
      <c r="C532" s="11" t="s">
        <v>738</v>
      </c>
      <c r="D532" s="11" t="s">
        <v>1595</v>
      </c>
      <c r="E532" s="11" t="s">
        <v>90</v>
      </c>
      <c r="F532" s="11" t="s">
        <v>2796</v>
      </c>
      <c r="G532" s="11" t="s">
        <v>13</v>
      </c>
      <c r="H532" s="9"/>
      <c r="I532" s="9"/>
      <c r="J532" s="9"/>
      <c r="K532" s="9"/>
    </row>
    <row r="533" spans="1:11">
      <c r="A533" s="9"/>
      <c r="B533" s="11" t="s">
        <v>12</v>
      </c>
      <c r="C533" s="11" t="s">
        <v>739</v>
      </c>
      <c r="D533" s="11" t="s">
        <v>1596</v>
      </c>
      <c r="E533" s="11" t="s">
        <v>2226</v>
      </c>
      <c r="F533" s="11" t="s">
        <v>2797</v>
      </c>
      <c r="G533" s="11" t="s">
        <v>13</v>
      </c>
      <c r="H533" s="9"/>
      <c r="I533" s="9"/>
      <c r="J533" s="9"/>
      <c r="K533" s="9"/>
    </row>
    <row r="534" spans="1:11">
      <c r="A534" s="9"/>
      <c r="B534" s="11" t="s">
        <v>12</v>
      </c>
      <c r="C534" s="11" t="s">
        <v>740</v>
      </c>
      <c r="D534" s="11" t="s">
        <v>1597</v>
      </c>
      <c r="E534" s="11" t="s">
        <v>2227</v>
      </c>
      <c r="F534" s="11" t="s">
        <v>2798</v>
      </c>
      <c r="G534" s="11" t="s">
        <v>13</v>
      </c>
      <c r="H534" s="9"/>
      <c r="I534" s="9"/>
      <c r="J534" s="9"/>
      <c r="K534" s="9"/>
    </row>
    <row r="535" spans="1:11">
      <c r="A535" s="9"/>
      <c r="B535" s="11" t="s">
        <v>14</v>
      </c>
      <c r="C535" s="11" t="s">
        <v>741</v>
      </c>
      <c r="D535" s="11" t="s">
        <v>1598</v>
      </c>
      <c r="E535" s="11" t="s">
        <v>2228</v>
      </c>
      <c r="F535" s="11" t="s">
        <v>2799</v>
      </c>
      <c r="G535" s="11" t="s">
        <v>22</v>
      </c>
      <c r="H535" s="9"/>
      <c r="I535" s="9"/>
      <c r="J535" s="9"/>
      <c r="K535" s="9"/>
    </row>
    <row r="536" spans="1:11">
      <c r="A536" s="9"/>
      <c r="B536" s="11" t="s">
        <v>12</v>
      </c>
      <c r="C536" s="11" t="s">
        <v>742</v>
      </c>
      <c r="D536" s="11" t="s">
        <v>1599</v>
      </c>
      <c r="E536" s="11" t="s">
        <v>54</v>
      </c>
      <c r="F536" s="11" t="s">
        <v>2800</v>
      </c>
      <c r="G536" s="11" t="s">
        <v>13</v>
      </c>
      <c r="H536" s="9"/>
      <c r="I536" s="9"/>
      <c r="J536" s="9"/>
      <c r="K536" s="9"/>
    </row>
    <row r="537" spans="1:11">
      <c r="A537" s="9"/>
      <c r="B537" s="11" t="s">
        <v>12</v>
      </c>
      <c r="C537" s="11" t="s">
        <v>743</v>
      </c>
      <c r="D537" s="11" t="s">
        <v>1600</v>
      </c>
      <c r="E537" s="11" t="s">
        <v>2229</v>
      </c>
      <c r="F537" s="11" t="s">
        <v>2801</v>
      </c>
      <c r="G537" s="11" t="s">
        <v>13</v>
      </c>
      <c r="H537" s="9"/>
      <c r="I537" s="9"/>
      <c r="J537" s="9"/>
      <c r="K537" s="9"/>
    </row>
    <row r="538" spans="1:11">
      <c r="A538" s="9"/>
      <c r="B538" s="11" t="s">
        <v>12</v>
      </c>
      <c r="C538" s="11" t="s">
        <v>744</v>
      </c>
      <c r="D538" s="11" t="s">
        <v>1601</v>
      </c>
      <c r="E538" s="11" t="s">
        <v>2230</v>
      </c>
      <c r="F538" s="11" t="s">
        <v>2802</v>
      </c>
      <c r="G538" s="11" t="s">
        <v>13</v>
      </c>
      <c r="H538" s="9"/>
      <c r="I538" s="9"/>
      <c r="J538" s="9"/>
      <c r="K538" s="9"/>
    </row>
    <row r="539" spans="1:11">
      <c r="A539" s="9"/>
      <c r="B539" s="11" t="s">
        <v>12</v>
      </c>
      <c r="C539" s="11" t="s">
        <v>745</v>
      </c>
      <c r="D539" s="11" t="s">
        <v>1602</v>
      </c>
      <c r="E539" s="11" t="s">
        <v>2231</v>
      </c>
      <c r="F539" s="11" t="s">
        <v>2803</v>
      </c>
      <c r="G539" s="11" t="s">
        <v>13</v>
      </c>
      <c r="H539" s="9"/>
      <c r="I539" s="9"/>
      <c r="J539" s="9"/>
      <c r="K539" s="9"/>
    </row>
    <row r="540" spans="1:11">
      <c r="A540" s="9"/>
      <c r="B540" s="11" t="s">
        <v>12</v>
      </c>
      <c r="C540" s="11" t="s">
        <v>746</v>
      </c>
      <c r="D540" s="11" t="s">
        <v>1603</v>
      </c>
      <c r="E540" s="11" t="s">
        <v>1951</v>
      </c>
      <c r="F540" s="11" t="s">
        <v>2804</v>
      </c>
      <c r="G540" s="11" t="s">
        <v>13</v>
      </c>
      <c r="H540" s="9"/>
      <c r="I540" s="9"/>
      <c r="J540" s="9"/>
      <c r="K540" s="9"/>
    </row>
    <row r="541" spans="1:11">
      <c r="A541" s="9"/>
      <c r="B541" s="11" t="s">
        <v>12</v>
      </c>
      <c r="C541" s="11" t="s">
        <v>747</v>
      </c>
      <c r="D541" s="11" t="s">
        <v>1604</v>
      </c>
      <c r="E541" s="11" t="s">
        <v>2232</v>
      </c>
      <c r="F541" s="11" t="s">
        <v>2805</v>
      </c>
      <c r="G541" s="11" t="s">
        <v>13</v>
      </c>
      <c r="H541" s="9"/>
      <c r="I541" s="9"/>
      <c r="J541" s="9"/>
      <c r="K541" s="9"/>
    </row>
    <row r="542" spans="1:11">
      <c r="A542" s="9"/>
      <c r="B542" s="11" t="s">
        <v>14</v>
      </c>
      <c r="C542" s="11" t="s">
        <v>748</v>
      </c>
      <c r="D542" s="11" t="s">
        <v>1605</v>
      </c>
      <c r="E542" s="11" t="s">
        <v>116</v>
      </c>
      <c r="F542" s="11" t="s">
        <v>117</v>
      </c>
      <c r="G542" s="11" t="s">
        <v>13</v>
      </c>
      <c r="H542" s="9"/>
      <c r="I542" s="9"/>
      <c r="J542" s="9"/>
      <c r="K542" s="9"/>
    </row>
    <row r="543" spans="1:11">
      <c r="A543" s="9"/>
      <c r="B543" s="11" t="s">
        <v>12</v>
      </c>
      <c r="C543" s="11" t="s">
        <v>749</v>
      </c>
      <c r="D543" s="11" t="s">
        <v>1606</v>
      </c>
      <c r="E543" s="11" t="s">
        <v>76</v>
      </c>
      <c r="F543" s="11" t="s">
        <v>2806</v>
      </c>
      <c r="G543" s="11" t="s">
        <v>13</v>
      </c>
      <c r="H543" s="9"/>
      <c r="I543" s="9"/>
      <c r="J543" s="9"/>
      <c r="K543" s="9"/>
    </row>
    <row r="544" spans="1:11">
      <c r="A544" s="9"/>
      <c r="B544" s="11" t="s">
        <v>12</v>
      </c>
      <c r="C544" s="11" t="s">
        <v>750</v>
      </c>
      <c r="D544" s="11" t="s">
        <v>1607</v>
      </c>
      <c r="E544" s="11" t="s">
        <v>2233</v>
      </c>
      <c r="F544" s="11" t="s">
        <v>2484</v>
      </c>
      <c r="G544" s="11" t="s">
        <v>13</v>
      </c>
      <c r="H544" s="9"/>
      <c r="I544" s="9"/>
      <c r="J544" s="9"/>
      <c r="K544" s="9"/>
    </row>
    <row r="545" spans="1:11">
      <c r="A545" s="9"/>
      <c r="B545" s="11" t="s">
        <v>12</v>
      </c>
      <c r="C545" s="11" t="s">
        <v>751</v>
      </c>
      <c r="D545" s="11" t="s">
        <v>1608</v>
      </c>
      <c r="E545" s="11" t="s">
        <v>99</v>
      </c>
      <c r="F545" s="11" t="s">
        <v>2807</v>
      </c>
      <c r="G545" s="11" t="s">
        <v>13</v>
      </c>
      <c r="H545" s="9"/>
      <c r="I545" s="9"/>
      <c r="J545" s="9"/>
      <c r="K545" s="9"/>
    </row>
    <row r="546" spans="1:11">
      <c r="A546" s="9"/>
      <c r="B546" s="11" t="s">
        <v>12</v>
      </c>
      <c r="C546" s="11" t="s">
        <v>752</v>
      </c>
      <c r="D546" s="11" t="s">
        <v>1609</v>
      </c>
      <c r="E546" s="11" t="s">
        <v>2234</v>
      </c>
      <c r="F546" s="11" t="s">
        <v>2808</v>
      </c>
      <c r="G546" s="11" t="s">
        <v>13</v>
      </c>
      <c r="H546" s="9"/>
      <c r="I546" s="9"/>
      <c r="J546" s="9"/>
      <c r="K546" s="9"/>
    </row>
    <row r="547" spans="1:11">
      <c r="A547" s="9"/>
      <c r="B547" s="11" t="s">
        <v>208</v>
      </c>
      <c r="C547" s="11" t="s">
        <v>753</v>
      </c>
      <c r="D547" s="11" t="s">
        <v>1610</v>
      </c>
      <c r="E547" s="11" t="s">
        <v>25</v>
      </c>
      <c r="F547" s="11" t="s">
        <v>2809</v>
      </c>
      <c r="G547" s="11" t="s">
        <v>3044</v>
      </c>
      <c r="H547" s="9"/>
      <c r="I547" s="9"/>
      <c r="J547" s="9"/>
      <c r="K547" s="9"/>
    </row>
    <row r="548" spans="1:11">
      <c r="A548" s="9"/>
      <c r="B548" s="11" t="s">
        <v>14</v>
      </c>
      <c r="C548" s="11" t="s">
        <v>754</v>
      </c>
      <c r="D548" s="11" t="s">
        <v>1611</v>
      </c>
      <c r="E548" s="11" t="s">
        <v>2235</v>
      </c>
      <c r="F548" s="11" t="s">
        <v>2810</v>
      </c>
      <c r="G548" s="11" t="s">
        <v>13</v>
      </c>
      <c r="H548" s="9"/>
      <c r="I548" s="9"/>
      <c r="J548" s="9"/>
      <c r="K548" s="9"/>
    </row>
    <row r="549" spans="1:11">
      <c r="A549" s="9"/>
      <c r="B549" s="11" t="s">
        <v>14</v>
      </c>
      <c r="C549" s="11" t="s">
        <v>755</v>
      </c>
      <c r="D549" s="11" t="s">
        <v>1612</v>
      </c>
      <c r="E549" s="11" t="s">
        <v>135</v>
      </c>
      <c r="F549" s="11" t="s">
        <v>2811</v>
      </c>
      <c r="G549" s="11" t="s">
        <v>13</v>
      </c>
      <c r="H549" s="9"/>
      <c r="I549" s="9"/>
      <c r="J549" s="9"/>
      <c r="K549" s="9"/>
    </row>
    <row r="550" spans="1:11">
      <c r="A550" s="9"/>
      <c r="B550" s="11" t="s">
        <v>12</v>
      </c>
      <c r="C550" s="11" t="s">
        <v>756</v>
      </c>
      <c r="D550" s="11" t="s">
        <v>1613</v>
      </c>
      <c r="E550" s="11" t="s">
        <v>2035</v>
      </c>
      <c r="F550" s="11" t="s">
        <v>2812</v>
      </c>
      <c r="G550" s="11" t="s">
        <v>13</v>
      </c>
      <c r="H550" s="9"/>
      <c r="I550" s="9"/>
      <c r="J550" s="9"/>
      <c r="K550" s="9"/>
    </row>
    <row r="551" spans="1:11">
      <c r="A551" s="9"/>
      <c r="B551" s="11" t="s">
        <v>208</v>
      </c>
      <c r="C551" s="11" t="s">
        <v>757</v>
      </c>
      <c r="D551" s="11" t="s">
        <v>1614</v>
      </c>
      <c r="E551" s="11" t="s">
        <v>2233</v>
      </c>
      <c r="F551" s="11" t="s">
        <v>2484</v>
      </c>
      <c r="G551" s="11" t="s">
        <v>3069</v>
      </c>
      <c r="H551" s="9"/>
      <c r="I551" s="9"/>
      <c r="J551" s="9"/>
      <c r="K551" s="9"/>
    </row>
    <row r="552" spans="1:11">
      <c r="A552" s="9"/>
      <c r="B552" s="11" t="s">
        <v>208</v>
      </c>
      <c r="C552" s="11" t="s">
        <v>758</v>
      </c>
      <c r="D552" s="11" t="s">
        <v>1615</v>
      </c>
      <c r="E552" s="11" t="s">
        <v>112</v>
      </c>
      <c r="F552" s="11" t="s">
        <v>2813</v>
      </c>
      <c r="G552" s="11" t="s">
        <v>20</v>
      </c>
      <c r="H552" s="9"/>
      <c r="I552" s="9"/>
      <c r="J552" s="9"/>
      <c r="K552" s="9"/>
    </row>
    <row r="553" spans="1:11">
      <c r="A553" s="9"/>
      <c r="B553" s="11" t="s">
        <v>208</v>
      </c>
      <c r="C553" s="11" t="s">
        <v>759</v>
      </c>
      <c r="D553" s="11" t="s">
        <v>1616</v>
      </c>
      <c r="E553" s="11" t="s">
        <v>2236</v>
      </c>
      <c r="F553" s="11" t="s">
        <v>2814</v>
      </c>
      <c r="G553" s="11" t="s">
        <v>20</v>
      </c>
      <c r="H553" s="9"/>
      <c r="I553" s="9"/>
      <c r="J553" s="9"/>
      <c r="K553" s="9"/>
    </row>
    <row r="554" spans="1:11">
      <c r="A554" s="9"/>
      <c r="B554" s="11" t="s">
        <v>208</v>
      </c>
      <c r="C554" s="11" t="s">
        <v>760</v>
      </c>
      <c r="D554" s="11" t="s">
        <v>1617</v>
      </c>
      <c r="E554" s="11" t="s">
        <v>2237</v>
      </c>
      <c r="F554" s="11" t="s">
        <v>2815</v>
      </c>
      <c r="G554" s="11" t="s">
        <v>20</v>
      </c>
      <c r="H554" s="9"/>
      <c r="I554" s="9"/>
      <c r="J554" s="9"/>
      <c r="K554" s="9"/>
    </row>
    <row r="555" spans="1:11">
      <c r="A555" s="9"/>
      <c r="B555" s="11" t="s">
        <v>208</v>
      </c>
      <c r="C555" s="11" t="s">
        <v>761</v>
      </c>
      <c r="D555" s="11" t="s">
        <v>1618</v>
      </c>
      <c r="E555" s="11" t="s">
        <v>86</v>
      </c>
      <c r="F555" s="11" t="s">
        <v>2816</v>
      </c>
      <c r="G555" s="11" t="s">
        <v>3052</v>
      </c>
      <c r="H555" s="9"/>
      <c r="I555" s="9"/>
      <c r="J555" s="9"/>
      <c r="K555" s="9"/>
    </row>
    <row r="556" spans="1:11">
      <c r="A556" s="9"/>
      <c r="B556" s="11" t="s">
        <v>14</v>
      </c>
      <c r="C556" s="11" t="s">
        <v>762</v>
      </c>
      <c r="D556" s="11" t="s">
        <v>1619</v>
      </c>
      <c r="E556" s="11" t="s">
        <v>2238</v>
      </c>
      <c r="F556" s="11" t="s">
        <v>2817</v>
      </c>
      <c r="G556" s="11" t="s">
        <v>22</v>
      </c>
      <c r="H556" s="9"/>
      <c r="I556" s="9"/>
      <c r="J556" s="9"/>
      <c r="K556" s="9"/>
    </row>
    <row r="557" spans="1:11">
      <c r="A557" s="9"/>
      <c r="B557" s="11" t="s">
        <v>208</v>
      </c>
      <c r="C557" s="11" t="s">
        <v>763</v>
      </c>
      <c r="D557" s="11" t="s">
        <v>1620</v>
      </c>
      <c r="E557" s="11" t="s">
        <v>2239</v>
      </c>
      <c r="F557" s="11" t="s">
        <v>2818</v>
      </c>
      <c r="G557" s="11" t="s">
        <v>20</v>
      </c>
      <c r="H557" s="9"/>
      <c r="I557" s="9"/>
      <c r="J557" s="9"/>
      <c r="K557" s="9"/>
    </row>
    <row r="558" spans="1:11">
      <c r="A558" s="9"/>
      <c r="B558" s="11" t="s">
        <v>12</v>
      </c>
      <c r="C558" s="11" t="s">
        <v>764</v>
      </c>
      <c r="D558" s="11" t="s">
        <v>1621</v>
      </c>
      <c r="E558" s="11" t="s">
        <v>170</v>
      </c>
      <c r="F558" s="11" t="s">
        <v>2819</v>
      </c>
      <c r="G558" s="11" t="s">
        <v>13</v>
      </c>
      <c r="H558" s="9"/>
      <c r="I558" s="9"/>
      <c r="J558" s="9"/>
      <c r="K558" s="9"/>
    </row>
    <row r="559" spans="1:11">
      <c r="A559" s="9"/>
      <c r="B559" s="11" t="s">
        <v>12</v>
      </c>
      <c r="C559" s="11" t="s">
        <v>765</v>
      </c>
      <c r="D559" s="11" t="s">
        <v>1622</v>
      </c>
      <c r="E559" s="11" t="s">
        <v>2240</v>
      </c>
      <c r="F559" s="11" t="s">
        <v>137</v>
      </c>
      <c r="G559" s="11" t="s">
        <v>26</v>
      </c>
      <c r="H559" s="9"/>
      <c r="I559" s="9"/>
      <c r="J559" s="9"/>
      <c r="K559" s="9"/>
    </row>
    <row r="560" spans="1:11">
      <c r="A560" s="9"/>
      <c r="B560" s="11" t="s">
        <v>12</v>
      </c>
      <c r="C560" s="11" t="s">
        <v>766</v>
      </c>
      <c r="D560" s="11" t="s">
        <v>1623</v>
      </c>
      <c r="E560" s="11" t="s">
        <v>2241</v>
      </c>
      <c r="F560" s="11" t="s">
        <v>2820</v>
      </c>
      <c r="G560" s="11" t="s">
        <v>26</v>
      </c>
      <c r="H560" s="9"/>
      <c r="I560" s="9"/>
      <c r="J560" s="9"/>
      <c r="K560" s="9"/>
    </row>
    <row r="561" spans="1:11">
      <c r="A561" s="9"/>
      <c r="B561" s="11" t="s">
        <v>12</v>
      </c>
      <c r="C561" s="11" t="s">
        <v>767</v>
      </c>
      <c r="D561" s="11" t="s">
        <v>1624</v>
      </c>
      <c r="E561" s="11" t="s">
        <v>2242</v>
      </c>
      <c r="F561" s="11" t="s">
        <v>141</v>
      </c>
      <c r="G561" s="11" t="s">
        <v>26</v>
      </c>
      <c r="H561" s="9"/>
      <c r="I561" s="9"/>
      <c r="J561" s="9"/>
      <c r="K561" s="9"/>
    </row>
    <row r="562" spans="1:11">
      <c r="A562" s="9"/>
      <c r="B562" s="11" t="s">
        <v>208</v>
      </c>
      <c r="C562" s="11" t="s">
        <v>768</v>
      </c>
      <c r="D562" s="11" t="s">
        <v>1625</v>
      </c>
      <c r="E562" s="11" t="s">
        <v>2243</v>
      </c>
      <c r="F562" s="11" t="s">
        <v>137</v>
      </c>
      <c r="G562" s="11" t="s">
        <v>20</v>
      </c>
      <c r="H562" s="9"/>
      <c r="I562" s="9"/>
      <c r="J562" s="9"/>
      <c r="K562" s="9"/>
    </row>
    <row r="563" spans="1:11">
      <c r="A563" s="9"/>
      <c r="B563" s="11" t="s">
        <v>208</v>
      </c>
      <c r="C563" s="11" t="s">
        <v>769</v>
      </c>
      <c r="D563" s="11" t="s">
        <v>1626</v>
      </c>
      <c r="E563" s="11" t="s">
        <v>2244</v>
      </c>
      <c r="F563" s="11" t="s">
        <v>2821</v>
      </c>
      <c r="G563" s="11" t="s">
        <v>3050</v>
      </c>
      <c r="H563" s="9"/>
      <c r="I563" s="9"/>
      <c r="J563" s="9"/>
      <c r="K563" s="9"/>
    </row>
    <row r="564" spans="1:11">
      <c r="A564" s="9"/>
      <c r="B564" s="11" t="s">
        <v>208</v>
      </c>
      <c r="C564" s="11" t="s">
        <v>770</v>
      </c>
      <c r="D564" s="11" t="s">
        <v>1627</v>
      </c>
      <c r="E564" s="11" t="s">
        <v>2245</v>
      </c>
      <c r="F564" s="11" t="s">
        <v>2822</v>
      </c>
      <c r="G564" s="11" t="s">
        <v>88</v>
      </c>
      <c r="H564" s="9"/>
      <c r="I564" s="9"/>
      <c r="J564" s="9"/>
      <c r="K564" s="9"/>
    </row>
    <row r="565" spans="1:11">
      <c r="A565" s="9"/>
      <c r="B565" s="11" t="s">
        <v>208</v>
      </c>
      <c r="C565" s="11" t="s">
        <v>771</v>
      </c>
      <c r="D565" s="11" t="s">
        <v>1628</v>
      </c>
      <c r="E565" s="11" t="s">
        <v>2246</v>
      </c>
      <c r="F565" s="11" t="s">
        <v>2823</v>
      </c>
      <c r="G565" s="11" t="s">
        <v>3056</v>
      </c>
      <c r="H565" s="9"/>
      <c r="I565" s="9"/>
      <c r="J565" s="9"/>
      <c r="K565" s="9"/>
    </row>
    <row r="566" spans="1:11">
      <c r="A566" s="9"/>
      <c r="B566" s="11" t="s">
        <v>12</v>
      </c>
      <c r="C566" s="11" t="s">
        <v>772</v>
      </c>
      <c r="D566" s="11" t="s">
        <v>1629</v>
      </c>
      <c r="E566" s="11" t="s">
        <v>2247</v>
      </c>
      <c r="F566" s="11" t="s">
        <v>2824</v>
      </c>
      <c r="G566" s="11" t="s">
        <v>26</v>
      </c>
      <c r="H566" s="9"/>
      <c r="I566" s="9"/>
      <c r="J566" s="9"/>
      <c r="K566" s="9"/>
    </row>
    <row r="567" spans="1:11">
      <c r="A567" s="9"/>
      <c r="B567" s="11" t="s">
        <v>12</v>
      </c>
      <c r="C567" s="11" t="s">
        <v>773</v>
      </c>
      <c r="D567" s="11" t="s">
        <v>1630</v>
      </c>
      <c r="E567" s="11" t="s">
        <v>2248</v>
      </c>
      <c r="F567" s="11" t="s">
        <v>2825</v>
      </c>
      <c r="G567" s="11" t="s">
        <v>26</v>
      </c>
      <c r="H567" s="9"/>
      <c r="I567" s="9"/>
      <c r="J567" s="9"/>
      <c r="K567" s="9"/>
    </row>
    <row r="568" spans="1:11">
      <c r="A568" s="9"/>
      <c r="B568" s="11" t="s">
        <v>208</v>
      </c>
      <c r="C568" s="11" t="s">
        <v>774</v>
      </c>
      <c r="D568" s="11" t="s">
        <v>1631</v>
      </c>
      <c r="E568" s="11" t="s">
        <v>89</v>
      </c>
      <c r="F568" s="11" t="s">
        <v>2826</v>
      </c>
      <c r="G568" s="11" t="s">
        <v>3052</v>
      </c>
      <c r="H568" s="9"/>
      <c r="I568" s="9"/>
      <c r="J568" s="9"/>
      <c r="K568" s="9"/>
    </row>
    <row r="569" spans="1:11">
      <c r="A569" s="9"/>
      <c r="B569" s="11" t="s">
        <v>12</v>
      </c>
      <c r="C569" s="11" t="s">
        <v>775</v>
      </c>
      <c r="D569" s="11" t="s">
        <v>1632</v>
      </c>
      <c r="E569" s="11" t="s">
        <v>2249</v>
      </c>
      <c r="F569" s="11" t="s">
        <v>2827</v>
      </c>
      <c r="G569" s="11" t="s">
        <v>13</v>
      </c>
      <c r="H569" s="9"/>
      <c r="I569" s="9"/>
      <c r="J569" s="9"/>
      <c r="K569" s="9"/>
    </row>
    <row r="570" spans="1:11">
      <c r="A570" s="9"/>
      <c r="B570" s="11" t="s">
        <v>208</v>
      </c>
      <c r="C570" s="11" t="s">
        <v>776</v>
      </c>
      <c r="D570" s="11" t="s">
        <v>1633</v>
      </c>
      <c r="E570" s="11" t="s">
        <v>53</v>
      </c>
      <c r="F570" s="11" t="s">
        <v>2828</v>
      </c>
      <c r="G570" s="11" t="s">
        <v>3048</v>
      </c>
      <c r="H570" s="9"/>
      <c r="I570" s="9"/>
      <c r="J570" s="9"/>
      <c r="K570" s="9"/>
    </row>
    <row r="571" spans="1:11">
      <c r="A571" s="9"/>
      <c r="B571" s="11" t="s">
        <v>12</v>
      </c>
      <c r="C571" s="11" t="s">
        <v>777</v>
      </c>
      <c r="D571" s="11" t="s">
        <v>1634</v>
      </c>
      <c r="E571" s="11" t="s">
        <v>2204</v>
      </c>
      <c r="F571" s="11" t="s">
        <v>2759</v>
      </c>
      <c r="G571" s="11" t="s">
        <v>26</v>
      </c>
      <c r="H571" s="9"/>
      <c r="I571" s="9"/>
      <c r="J571" s="9"/>
      <c r="K571" s="9"/>
    </row>
    <row r="572" spans="1:11">
      <c r="A572" s="9"/>
      <c r="B572" s="11" t="s">
        <v>12</v>
      </c>
      <c r="C572" s="11" t="s">
        <v>778</v>
      </c>
      <c r="D572" s="11" t="s">
        <v>1635</v>
      </c>
      <c r="E572" s="11" t="s">
        <v>56</v>
      </c>
      <c r="F572" s="11" t="s">
        <v>2829</v>
      </c>
      <c r="G572" s="11" t="s">
        <v>13</v>
      </c>
      <c r="H572" s="9"/>
      <c r="I572" s="9"/>
      <c r="J572" s="9"/>
      <c r="K572" s="9"/>
    </row>
    <row r="573" spans="1:11">
      <c r="A573" s="9"/>
      <c r="B573" s="11" t="s">
        <v>12</v>
      </c>
      <c r="C573" s="11" t="s">
        <v>779</v>
      </c>
      <c r="D573" s="11" t="s">
        <v>1636</v>
      </c>
      <c r="E573" s="11" t="s">
        <v>47</v>
      </c>
      <c r="F573" s="11" t="s">
        <v>2830</v>
      </c>
      <c r="G573" s="11" t="s">
        <v>13</v>
      </c>
      <c r="H573" s="9"/>
      <c r="I573" s="9"/>
      <c r="J573" s="9"/>
      <c r="K573" s="9"/>
    </row>
    <row r="574" spans="1:11">
      <c r="A574" s="9"/>
      <c r="B574" s="11" t="s">
        <v>208</v>
      </c>
      <c r="C574" s="11" t="s">
        <v>780</v>
      </c>
      <c r="D574" s="11" t="s">
        <v>1637</v>
      </c>
      <c r="E574" s="11" t="s">
        <v>36</v>
      </c>
      <c r="F574" s="11" t="s">
        <v>2831</v>
      </c>
      <c r="G574" s="11" t="s">
        <v>20</v>
      </c>
      <c r="H574" s="9"/>
      <c r="I574" s="9"/>
      <c r="J574" s="9"/>
      <c r="K574" s="9"/>
    </row>
    <row r="575" spans="1:11">
      <c r="A575" s="9"/>
      <c r="B575" s="11" t="s">
        <v>208</v>
      </c>
      <c r="C575" s="11" t="s">
        <v>781</v>
      </c>
      <c r="D575" s="11" t="s">
        <v>1638</v>
      </c>
      <c r="E575" s="11" t="s">
        <v>2250</v>
      </c>
      <c r="F575" s="11" t="s">
        <v>2832</v>
      </c>
      <c r="G575" s="11" t="s">
        <v>3044</v>
      </c>
      <c r="H575" s="9"/>
      <c r="I575" s="9"/>
      <c r="J575" s="9"/>
      <c r="K575" s="9"/>
    </row>
    <row r="576" spans="1:11">
      <c r="A576" s="9"/>
      <c r="B576" s="11" t="s">
        <v>12</v>
      </c>
      <c r="C576" s="11" t="s">
        <v>782</v>
      </c>
      <c r="D576" s="11" t="s">
        <v>1639</v>
      </c>
      <c r="E576" s="11" t="s">
        <v>2251</v>
      </c>
      <c r="F576" s="11" t="s">
        <v>2833</v>
      </c>
      <c r="G576" s="11" t="s">
        <v>38</v>
      </c>
      <c r="H576" s="9"/>
      <c r="I576" s="9"/>
      <c r="J576" s="9"/>
      <c r="K576" s="9"/>
    </row>
    <row r="577" spans="1:11">
      <c r="A577" s="9"/>
      <c r="B577" s="11" t="s">
        <v>208</v>
      </c>
      <c r="C577" s="11" t="s">
        <v>783</v>
      </c>
      <c r="D577" s="11" t="s">
        <v>1640</v>
      </c>
      <c r="E577" s="11" t="s">
        <v>2252</v>
      </c>
      <c r="F577" s="11" t="s">
        <v>2834</v>
      </c>
      <c r="G577" s="11" t="s">
        <v>20</v>
      </c>
      <c r="H577" s="9"/>
      <c r="I577" s="9"/>
      <c r="J577" s="9"/>
      <c r="K577" s="9"/>
    </row>
    <row r="578" spans="1:11">
      <c r="A578" s="9"/>
      <c r="B578" s="11" t="s">
        <v>208</v>
      </c>
      <c r="C578" s="11" t="s">
        <v>784</v>
      </c>
      <c r="D578" s="11" t="s">
        <v>1641</v>
      </c>
      <c r="E578" s="11" t="s">
        <v>34</v>
      </c>
      <c r="F578" s="11" t="s">
        <v>2835</v>
      </c>
      <c r="G578" s="11" t="s">
        <v>22</v>
      </c>
      <c r="H578" s="9"/>
      <c r="I578" s="9"/>
      <c r="J578" s="9"/>
      <c r="K578" s="9"/>
    </row>
    <row r="579" spans="1:11">
      <c r="A579" s="9"/>
      <c r="B579" s="11" t="s">
        <v>208</v>
      </c>
      <c r="C579" s="11" t="s">
        <v>785</v>
      </c>
      <c r="D579" s="11" t="s">
        <v>1642</v>
      </c>
      <c r="E579" s="11" t="s">
        <v>2253</v>
      </c>
      <c r="F579" s="11" t="s">
        <v>2836</v>
      </c>
      <c r="G579" s="11" t="s">
        <v>3053</v>
      </c>
      <c r="H579" s="9"/>
      <c r="I579" s="9"/>
      <c r="J579" s="9"/>
      <c r="K579" s="9"/>
    </row>
    <row r="580" spans="1:11">
      <c r="A580" s="9"/>
      <c r="B580" s="11" t="s">
        <v>208</v>
      </c>
      <c r="C580" s="11" t="s">
        <v>786</v>
      </c>
      <c r="D580" s="11" t="s">
        <v>1643</v>
      </c>
      <c r="E580" s="11" t="s">
        <v>2254</v>
      </c>
      <c r="F580" s="11" t="s">
        <v>2837</v>
      </c>
      <c r="G580" s="11" t="s">
        <v>94</v>
      </c>
      <c r="H580" s="9"/>
      <c r="I580" s="9"/>
      <c r="J580" s="9"/>
      <c r="K580" s="9"/>
    </row>
    <row r="581" spans="1:11">
      <c r="A581" s="9"/>
      <c r="B581" s="11" t="s">
        <v>12</v>
      </c>
      <c r="C581" s="11" t="s">
        <v>787</v>
      </c>
      <c r="D581" s="11" t="s">
        <v>1644</v>
      </c>
      <c r="E581" s="11" t="s">
        <v>80</v>
      </c>
      <c r="F581" s="11" t="s">
        <v>2838</v>
      </c>
      <c r="G581" s="11" t="s">
        <v>13</v>
      </c>
      <c r="H581" s="9"/>
      <c r="I581" s="9"/>
      <c r="J581" s="9"/>
      <c r="K581" s="9"/>
    </row>
    <row r="582" spans="1:11">
      <c r="A582" s="9"/>
      <c r="B582" s="11" t="s">
        <v>12</v>
      </c>
      <c r="C582" s="11" t="s">
        <v>788</v>
      </c>
      <c r="D582" s="11" t="s">
        <v>1645</v>
      </c>
      <c r="E582" s="11" t="s">
        <v>80</v>
      </c>
      <c r="F582" s="11" t="s">
        <v>2722</v>
      </c>
      <c r="G582" s="11" t="s">
        <v>26</v>
      </c>
      <c r="H582" s="9"/>
      <c r="I582" s="9"/>
      <c r="J582" s="9"/>
      <c r="K582" s="9"/>
    </row>
    <row r="583" spans="1:11">
      <c r="A583" s="9"/>
      <c r="B583" s="11" t="s">
        <v>208</v>
      </c>
      <c r="C583" s="11" t="s">
        <v>789</v>
      </c>
      <c r="D583" s="11" t="s">
        <v>1646</v>
      </c>
      <c r="E583" s="11" t="s">
        <v>77</v>
      </c>
      <c r="F583" s="11" t="s">
        <v>2839</v>
      </c>
      <c r="G583" s="11" t="s">
        <v>20</v>
      </c>
      <c r="H583" s="9"/>
      <c r="I583" s="9"/>
      <c r="J583" s="9"/>
      <c r="K583" s="9"/>
    </row>
    <row r="584" spans="1:11">
      <c r="A584" s="9"/>
      <c r="B584" s="11" t="s">
        <v>208</v>
      </c>
      <c r="C584" s="11" t="s">
        <v>790</v>
      </c>
      <c r="D584" s="11" t="s">
        <v>1647</v>
      </c>
      <c r="E584" s="11" t="s">
        <v>2255</v>
      </c>
      <c r="F584" s="11" t="s">
        <v>2840</v>
      </c>
      <c r="G584" s="11" t="s">
        <v>3072</v>
      </c>
      <c r="H584" s="9"/>
      <c r="I584" s="9"/>
      <c r="J584" s="9"/>
      <c r="K584" s="9"/>
    </row>
    <row r="585" spans="1:11">
      <c r="A585" s="9"/>
      <c r="B585" s="11" t="s">
        <v>12</v>
      </c>
      <c r="C585" s="11" t="s">
        <v>791</v>
      </c>
      <c r="D585" s="11" t="s">
        <v>1648</v>
      </c>
      <c r="E585" s="11" t="s">
        <v>2256</v>
      </c>
      <c r="F585" s="11" t="s">
        <v>2841</v>
      </c>
      <c r="G585" s="11" t="s">
        <v>13</v>
      </c>
      <c r="H585" s="9"/>
      <c r="I585" s="9"/>
      <c r="J585" s="9"/>
      <c r="K585" s="9"/>
    </row>
    <row r="586" spans="1:11">
      <c r="A586" s="9"/>
      <c r="B586" s="11" t="s">
        <v>208</v>
      </c>
      <c r="C586" s="11" t="s">
        <v>792</v>
      </c>
      <c r="D586" s="11" t="s">
        <v>1649</v>
      </c>
      <c r="E586" s="11" t="s">
        <v>2257</v>
      </c>
      <c r="F586" s="11" t="s">
        <v>2842</v>
      </c>
      <c r="G586" s="11" t="s">
        <v>26</v>
      </c>
      <c r="H586" s="9"/>
      <c r="I586" s="9"/>
      <c r="J586" s="9"/>
      <c r="K586" s="9"/>
    </row>
    <row r="587" spans="1:11">
      <c r="A587" s="9"/>
      <c r="B587" s="11" t="s">
        <v>208</v>
      </c>
      <c r="C587" s="11" t="s">
        <v>793</v>
      </c>
      <c r="D587" s="11" t="s">
        <v>1650</v>
      </c>
      <c r="E587" s="11" t="s">
        <v>2258</v>
      </c>
      <c r="F587" s="11" t="s">
        <v>2843</v>
      </c>
      <c r="G587" s="11" t="s">
        <v>22</v>
      </c>
      <c r="H587" s="9"/>
      <c r="I587" s="9"/>
      <c r="J587" s="9"/>
      <c r="K587" s="9"/>
    </row>
    <row r="588" spans="1:11">
      <c r="A588" s="9"/>
      <c r="B588" s="11" t="s">
        <v>208</v>
      </c>
      <c r="C588" s="11" t="s">
        <v>794</v>
      </c>
      <c r="D588" s="11" t="s">
        <v>1651</v>
      </c>
      <c r="E588" s="11" t="s">
        <v>2244</v>
      </c>
      <c r="F588" s="11" t="s">
        <v>2844</v>
      </c>
      <c r="G588" s="11" t="s">
        <v>3064</v>
      </c>
      <c r="H588" s="9"/>
      <c r="I588" s="9"/>
      <c r="J588" s="9"/>
      <c r="K588" s="9"/>
    </row>
    <row r="589" spans="1:11">
      <c r="A589" s="9"/>
      <c r="B589" s="11" t="s">
        <v>208</v>
      </c>
      <c r="C589" s="11" t="s">
        <v>795</v>
      </c>
      <c r="D589" s="11" t="s">
        <v>1652</v>
      </c>
      <c r="E589" s="11" t="s">
        <v>2075</v>
      </c>
      <c r="F589" s="11" t="s">
        <v>2845</v>
      </c>
      <c r="G589" s="11" t="s">
        <v>20</v>
      </c>
      <c r="H589" s="9"/>
      <c r="I589" s="9"/>
      <c r="J589" s="9"/>
      <c r="K589" s="9"/>
    </row>
    <row r="590" spans="1:11">
      <c r="A590" s="9"/>
      <c r="B590" s="11" t="s">
        <v>208</v>
      </c>
      <c r="C590" s="11" t="s">
        <v>796</v>
      </c>
      <c r="D590" s="11" t="s">
        <v>1653</v>
      </c>
      <c r="E590" s="11" t="s">
        <v>67</v>
      </c>
      <c r="F590" s="11" t="s">
        <v>2846</v>
      </c>
      <c r="G590" s="11" t="s">
        <v>3048</v>
      </c>
      <c r="H590" s="9"/>
      <c r="I590" s="9"/>
      <c r="J590" s="9"/>
      <c r="K590" s="9"/>
    </row>
    <row r="591" spans="1:11">
      <c r="A591" s="9"/>
      <c r="B591" s="11" t="s">
        <v>208</v>
      </c>
      <c r="C591" s="11" t="s">
        <v>797</v>
      </c>
      <c r="D591" s="11" t="s">
        <v>1654</v>
      </c>
      <c r="E591" s="11" t="s">
        <v>100</v>
      </c>
      <c r="F591" s="11" t="s">
        <v>2847</v>
      </c>
      <c r="G591" s="11" t="s">
        <v>3044</v>
      </c>
      <c r="H591" s="9"/>
      <c r="I591" s="9"/>
      <c r="J591" s="9"/>
      <c r="K591" s="9"/>
    </row>
    <row r="592" spans="1:11">
      <c r="A592" s="9"/>
      <c r="B592" s="11" t="s">
        <v>208</v>
      </c>
      <c r="C592" s="11" t="s">
        <v>798</v>
      </c>
      <c r="D592" s="11" t="s">
        <v>1655</v>
      </c>
      <c r="E592" s="11" t="s">
        <v>2259</v>
      </c>
      <c r="F592" s="11" t="s">
        <v>2848</v>
      </c>
      <c r="G592" s="11" t="s">
        <v>20</v>
      </c>
      <c r="H592" s="9"/>
      <c r="I592" s="9"/>
      <c r="J592" s="9"/>
      <c r="K592" s="9"/>
    </row>
    <row r="593" spans="1:11">
      <c r="A593" s="9"/>
      <c r="B593" s="11" t="s">
        <v>208</v>
      </c>
      <c r="C593" s="11" t="s">
        <v>799</v>
      </c>
      <c r="D593" s="11" t="s">
        <v>1656</v>
      </c>
      <c r="E593" s="11" t="s">
        <v>2260</v>
      </c>
      <c r="F593" s="11" t="s">
        <v>2849</v>
      </c>
      <c r="G593" s="11" t="s">
        <v>20</v>
      </c>
      <c r="H593" s="9"/>
      <c r="I593" s="9"/>
      <c r="J593" s="9"/>
      <c r="K593" s="9"/>
    </row>
    <row r="594" spans="1:11">
      <c r="A594" s="9"/>
      <c r="B594" s="11" t="s">
        <v>12</v>
      </c>
      <c r="C594" s="11" t="s">
        <v>800</v>
      </c>
      <c r="D594" s="11" t="s">
        <v>1657</v>
      </c>
      <c r="E594" s="11" t="s">
        <v>2261</v>
      </c>
      <c r="F594" s="11" t="s">
        <v>24</v>
      </c>
      <c r="G594" s="11" t="s">
        <v>13</v>
      </c>
      <c r="H594" s="9"/>
      <c r="I594" s="9"/>
      <c r="J594" s="9"/>
      <c r="K594" s="9"/>
    </row>
    <row r="595" spans="1:11">
      <c r="A595" s="9"/>
      <c r="B595" s="11" t="s">
        <v>208</v>
      </c>
      <c r="C595" s="11" t="s">
        <v>801</v>
      </c>
      <c r="D595" s="11" t="s">
        <v>1658</v>
      </c>
      <c r="E595" s="11" t="s">
        <v>2262</v>
      </c>
      <c r="F595" s="11" t="s">
        <v>2850</v>
      </c>
      <c r="G595" s="11" t="s">
        <v>22</v>
      </c>
      <c r="H595" s="9"/>
      <c r="I595" s="9"/>
      <c r="J595" s="9"/>
      <c r="K595" s="9"/>
    </row>
    <row r="596" spans="1:11">
      <c r="A596" s="9"/>
      <c r="B596" s="11" t="s">
        <v>12</v>
      </c>
      <c r="C596" s="11" t="s">
        <v>802</v>
      </c>
      <c r="D596" s="11" t="s">
        <v>1659</v>
      </c>
      <c r="E596" s="11" t="s">
        <v>2263</v>
      </c>
      <c r="F596" s="11" t="s">
        <v>2851</v>
      </c>
      <c r="G596" s="11" t="s">
        <v>13</v>
      </c>
      <c r="H596" s="9"/>
      <c r="I596" s="9"/>
      <c r="J596" s="9"/>
      <c r="K596" s="9"/>
    </row>
    <row r="597" spans="1:11">
      <c r="A597" s="9"/>
      <c r="B597" s="11" t="s">
        <v>12</v>
      </c>
      <c r="C597" s="11" t="s">
        <v>803</v>
      </c>
      <c r="D597" s="11" t="s">
        <v>1660</v>
      </c>
      <c r="E597" s="11" t="s">
        <v>2264</v>
      </c>
      <c r="F597" s="11" t="s">
        <v>2852</v>
      </c>
      <c r="G597" s="11" t="s">
        <v>26</v>
      </c>
      <c r="H597" s="9"/>
      <c r="I597" s="9"/>
      <c r="J597" s="9"/>
      <c r="K597" s="9"/>
    </row>
    <row r="598" spans="1:11">
      <c r="A598" s="9"/>
      <c r="B598" s="11" t="s">
        <v>208</v>
      </c>
      <c r="C598" s="11" t="s">
        <v>804</v>
      </c>
      <c r="D598" s="11" t="s">
        <v>1661</v>
      </c>
      <c r="E598" s="11" t="s">
        <v>53</v>
      </c>
      <c r="F598" s="11" t="s">
        <v>2853</v>
      </c>
      <c r="G598" s="11" t="s">
        <v>3044</v>
      </c>
      <c r="H598" s="9"/>
      <c r="I598" s="9"/>
      <c r="J598" s="9"/>
      <c r="K598" s="9"/>
    </row>
    <row r="599" spans="1:11">
      <c r="A599" s="9"/>
      <c r="B599" s="11" t="s">
        <v>14</v>
      </c>
      <c r="C599" s="11" t="s">
        <v>805</v>
      </c>
      <c r="D599" s="11" t="s">
        <v>1662</v>
      </c>
      <c r="E599" s="11" t="s">
        <v>150</v>
      </c>
      <c r="F599" s="11" t="s">
        <v>151</v>
      </c>
      <c r="G599" s="11" t="s">
        <v>26</v>
      </c>
      <c r="H599" s="9"/>
      <c r="I599" s="9"/>
      <c r="J599" s="9"/>
      <c r="K599" s="9"/>
    </row>
    <row r="600" spans="1:11">
      <c r="A600" s="9"/>
      <c r="B600" s="11" t="s">
        <v>12</v>
      </c>
      <c r="C600" s="11" t="s">
        <v>806</v>
      </c>
      <c r="D600" s="11" t="s">
        <v>1663</v>
      </c>
      <c r="E600" s="11" t="s">
        <v>2265</v>
      </c>
      <c r="F600" s="11" t="s">
        <v>28</v>
      </c>
      <c r="G600" s="11" t="s">
        <v>13</v>
      </c>
      <c r="H600" s="9"/>
      <c r="I600" s="9"/>
      <c r="J600" s="9"/>
      <c r="K600" s="9"/>
    </row>
    <row r="601" spans="1:11">
      <c r="A601" s="9"/>
      <c r="B601" s="11" t="s">
        <v>208</v>
      </c>
      <c r="C601" s="11" t="s">
        <v>807</v>
      </c>
      <c r="D601" s="11" t="s">
        <v>1664</v>
      </c>
      <c r="E601" s="11" t="s">
        <v>100</v>
      </c>
      <c r="F601" s="11" t="s">
        <v>2854</v>
      </c>
      <c r="G601" s="11" t="s">
        <v>3051</v>
      </c>
      <c r="H601" s="9"/>
      <c r="I601" s="9"/>
      <c r="J601" s="9"/>
      <c r="K601" s="9"/>
    </row>
    <row r="602" spans="1:11">
      <c r="A602" s="9"/>
      <c r="B602" s="11" t="s">
        <v>208</v>
      </c>
      <c r="C602" s="11" t="s">
        <v>808</v>
      </c>
      <c r="D602" s="11" t="s">
        <v>1665</v>
      </c>
      <c r="E602" s="11" t="s">
        <v>2266</v>
      </c>
      <c r="F602" s="11" t="s">
        <v>2855</v>
      </c>
      <c r="G602" s="11" t="s">
        <v>20</v>
      </c>
      <c r="H602" s="9"/>
      <c r="I602" s="9"/>
      <c r="J602" s="9"/>
      <c r="K602" s="9"/>
    </row>
    <row r="603" spans="1:11">
      <c r="A603" s="9"/>
      <c r="B603" s="11" t="s">
        <v>208</v>
      </c>
      <c r="C603" s="11" t="s">
        <v>809</v>
      </c>
      <c r="D603" s="11" t="s">
        <v>1666</v>
      </c>
      <c r="E603" s="11" t="s">
        <v>2071</v>
      </c>
      <c r="F603" s="11" t="s">
        <v>2856</v>
      </c>
      <c r="G603" s="11" t="s">
        <v>3070</v>
      </c>
      <c r="H603" s="9"/>
      <c r="I603" s="9"/>
      <c r="J603" s="9"/>
      <c r="K603" s="9"/>
    </row>
    <row r="604" spans="1:11">
      <c r="A604" s="9"/>
      <c r="B604" s="11" t="s">
        <v>12</v>
      </c>
      <c r="C604" s="11" t="s">
        <v>810</v>
      </c>
      <c r="D604" s="11" t="s">
        <v>1667</v>
      </c>
      <c r="E604" s="11" t="s">
        <v>2267</v>
      </c>
      <c r="F604" s="11" t="s">
        <v>2857</v>
      </c>
      <c r="G604" s="11" t="s">
        <v>26</v>
      </c>
      <c r="H604" s="9"/>
      <c r="I604" s="9"/>
      <c r="J604" s="9"/>
      <c r="K604" s="9"/>
    </row>
    <row r="605" spans="1:11">
      <c r="A605" s="9"/>
      <c r="B605" s="11" t="s">
        <v>14</v>
      </c>
      <c r="C605" s="11" t="s">
        <v>811</v>
      </c>
      <c r="D605" s="11" t="s">
        <v>1668</v>
      </c>
      <c r="E605" s="11" t="s">
        <v>1995</v>
      </c>
      <c r="F605" s="11" t="s">
        <v>2508</v>
      </c>
      <c r="G605" s="11" t="s">
        <v>13</v>
      </c>
      <c r="H605" s="9"/>
      <c r="I605" s="9"/>
      <c r="J605" s="9"/>
      <c r="K605" s="9"/>
    </row>
    <row r="606" spans="1:11">
      <c r="A606" s="9"/>
      <c r="B606" s="11" t="s">
        <v>12</v>
      </c>
      <c r="C606" s="11" t="s">
        <v>812</v>
      </c>
      <c r="D606" s="11" t="s">
        <v>1669</v>
      </c>
      <c r="E606" s="11" t="s">
        <v>2185</v>
      </c>
      <c r="F606" s="11" t="s">
        <v>2858</v>
      </c>
      <c r="G606" s="11" t="s">
        <v>26</v>
      </c>
      <c r="H606" s="9"/>
      <c r="I606" s="9"/>
      <c r="J606" s="9"/>
      <c r="K606" s="9"/>
    </row>
    <row r="607" spans="1:11">
      <c r="A607" s="9"/>
      <c r="B607" s="11" t="s">
        <v>208</v>
      </c>
      <c r="C607" s="11" t="s">
        <v>813</v>
      </c>
      <c r="D607" s="11" t="s">
        <v>1670</v>
      </c>
      <c r="E607" s="11" t="s">
        <v>2268</v>
      </c>
      <c r="F607" s="11" t="s">
        <v>2859</v>
      </c>
      <c r="G607" s="11" t="s">
        <v>3069</v>
      </c>
      <c r="H607" s="9"/>
      <c r="I607" s="9"/>
      <c r="J607" s="9"/>
      <c r="K607" s="9"/>
    </row>
    <row r="608" spans="1:11">
      <c r="A608" s="9"/>
      <c r="B608" s="11" t="s">
        <v>14</v>
      </c>
      <c r="C608" s="11" t="s">
        <v>814</v>
      </c>
      <c r="D608" s="11" t="s">
        <v>1671</v>
      </c>
      <c r="E608" s="11" t="s">
        <v>143</v>
      </c>
      <c r="F608" s="11" t="s">
        <v>144</v>
      </c>
      <c r="G608" s="11" t="s">
        <v>13</v>
      </c>
      <c r="H608" s="9"/>
      <c r="I608" s="9"/>
      <c r="J608" s="9"/>
      <c r="K608" s="9"/>
    </row>
    <row r="609" spans="1:11">
      <c r="A609" s="9"/>
      <c r="B609" s="11" t="s">
        <v>208</v>
      </c>
      <c r="C609" s="11" t="s">
        <v>815</v>
      </c>
      <c r="D609" s="11" t="s">
        <v>1672</v>
      </c>
      <c r="E609" s="11" t="s">
        <v>1928</v>
      </c>
      <c r="F609" s="11" t="s">
        <v>2860</v>
      </c>
      <c r="G609" s="11" t="s">
        <v>22</v>
      </c>
      <c r="H609" s="9"/>
      <c r="I609" s="9"/>
      <c r="J609" s="9"/>
      <c r="K609" s="9"/>
    </row>
    <row r="610" spans="1:11">
      <c r="A610" s="9"/>
      <c r="B610" s="11" t="s">
        <v>208</v>
      </c>
      <c r="C610" s="11" t="s">
        <v>816</v>
      </c>
      <c r="D610" s="11" t="s">
        <v>1673</v>
      </c>
      <c r="E610" s="11" t="s">
        <v>121</v>
      </c>
      <c r="F610" s="11" t="s">
        <v>2861</v>
      </c>
      <c r="G610" s="11" t="s">
        <v>19</v>
      </c>
      <c r="H610" s="9"/>
      <c r="I610" s="9"/>
      <c r="J610" s="9"/>
      <c r="K610" s="9"/>
    </row>
    <row r="611" spans="1:11">
      <c r="A611" s="9"/>
      <c r="B611" s="11" t="s">
        <v>14</v>
      </c>
      <c r="C611" s="11" t="s">
        <v>817</v>
      </c>
      <c r="D611" s="11" t="s">
        <v>1674</v>
      </c>
      <c r="E611" s="11" t="s">
        <v>167</v>
      </c>
      <c r="F611" s="11" t="s">
        <v>168</v>
      </c>
      <c r="G611" s="11" t="s">
        <v>13</v>
      </c>
      <c r="H611" s="9"/>
      <c r="I611" s="9"/>
      <c r="J611" s="9"/>
      <c r="K611" s="9"/>
    </row>
    <row r="612" spans="1:11">
      <c r="A612" s="9"/>
      <c r="B612" s="11" t="s">
        <v>14</v>
      </c>
      <c r="C612" s="11" t="s">
        <v>818</v>
      </c>
      <c r="D612" s="11" t="s">
        <v>1675</v>
      </c>
      <c r="E612" s="11" t="s">
        <v>2269</v>
      </c>
      <c r="F612" s="11" t="s">
        <v>2526</v>
      </c>
      <c r="G612" s="11" t="s">
        <v>3059</v>
      </c>
      <c r="H612" s="9"/>
      <c r="I612" s="9"/>
      <c r="J612" s="9"/>
      <c r="K612" s="9"/>
    </row>
    <row r="613" spans="1:11">
      <c r="A613" s="9"/>
      <c r="B613" s="11" t="s">
        <v>208</v>
      </c>
      <c r="C613" s="11" t="s">
        <v>819</v>
      </c>
      <c r="D613" s="11" t="s">
        <v>1676</v>
      </c>
      <c r="E613" s="11" t="s">
        <v>2270</v>
      </c>
      <c r="F613" s="11" t="s">
        <v>2862</v>
      </c>
      <c r="G613" s="11" t="s">
        <v>20</v>
      </c>
      <c r="H613" s="9"/>
      <c r="I613" s="9"/>
      <c r="J613" s="9"/>
      <c r="K613" s="9"/>
    </row>
    <row r="614" spans="1:11">
      <c r="A614" s="9"/>
      <c r="B614" s="11" t="s">
        <v>208</v>
      </c>
      <c r="C614" s="11" t="s">
        <v>820</v>
      </c>
      <c r="D614" s="11" t="s">
        <v>1677</v>
      </c>
      <c r="E614" s="11" t="s">
        <v>2271</v>
      </c>
      <c r="F614" s="11" t="s">
        <v>2863</v>
      </c>
      <c r="G614" s="11" t="s">
        <v>20</v>
      </c>
      <c r="H614" s="9"/>
      <c r="I614" s="9"/>
      <c r="J614" s="9"/>
      <c r="K614" s="9"/>
    </row>
    <row r="615" spans="1:11">
      <c r="A615" s="9"/>
      <c r="B615" s="11" t="s">
        <v>14</v>
      </c>
      <c r="C615" s="11" t="s">
        <v>821</v>
      </c>
      <c r="D615" s="11" t="s">
        <v>1678</v>
      </c>
      <c r="E615" s="11" t="s">
        <v>1993</v>
      </c>
      <c r="F615" s="11" t="s">
        <v>2506</v>
      </c>
      <c r="G615" s="11" t="s">
        <v>13</v>
      </c>
      <c r="H615" s="9"/>
      <c r="I615" s="9"/>
      <c r="J615" s="9"/>
      <c r="K615" s="9"/>
    </row>
    <row r="616" spans="1:11">
      <c r="A616" s="9"/>
      <c r="B616" s="11" t="s">
        <v>14</v>
      </c>
      <c r="C616" s="11" t="s">
        <v>822</v>
      </c>
      <c r="D616" s="11" t="s">
        <v>1679</v>
      </c>
      <c r="E616" s="11" t="s">
        <v>2272</v>
      </c>
      <c r="F616" s="11" t="s">
        <v>2864</v>
      </c>
      <c r="G616" s="11" t="s">
        <v>19</v>
      </c>
      <c r="H616" s="9"/>
      <c r="I616" s="9"/>
      <c r="J616" s="9"/>
      <c r="K616" s="9"/>
    </row>
    <row r="617" spans="1:11">
      <c r="A617" s="9"/>
      <c r="B617" s="11" t="s">
        <v>14</v>
      </c>
      <c r="C617" s="11" t="s">
        <v>823</v>
      </c>
      <c r="D617" s="11" t="s">
        <v>1680</v>
      </c>
      <c r="E617" s="11" t="s">
        <v>2005</v>
      </c>
      <c r="F617" s="11" t="s">
        <v>2518</v>
      </c>
      <c r="G617" s="11" t="s">
        <v>26</v>
      </c>
      <c r="H617" s="9"/>
      <c r="I617" s="9"/>
      <c r="J617" s="9"/>
      <c r="K617" s="9"/>
    </row>
    <row r="618" spans="1:11">
      <c r="A618" s="9"/>
      <c r="B618" s="11" t="s">
        <v>208</v>
      </c>
      <c r="C618" s="11" t="s">
        <v>824</v>
      </c>
      <c r="D618" s="11" t="s">
        <v>1681</v>
      </c>
      <c r="E618" s="11" t="s">
        <v>2273</v>
      </c>
      <c r="F618" s="11" t="s">
        <v>2865</v>
      </c>
      <c r="G618" s="11" t="s">
        <v>20</v>
      </c>
      <c r="H618" s="9"/>
      <c r="I618" s="9"/>
      <c r="J618" s="9"/>
      <c r="K618" s="9"/>
    </row>
    <row r="619" spans="1:11">
      <c r="A619" s="9"/>
      <c r="B619" s="11" t="s">
        <v>14</v>
      </c>
      <c r="C619" s="11" t="s">
        <v>825</v>
      </c>
      <c r="D619" s="11" t="s">
        <v>1682</v>
      </c>
      <c r="E619" s="11" t="s">
        <v>2274</v>
      </c>
      <c r="F619" s="11" t="s">
        <v>2866</v>
      </c>
      <c r="G619" s="11" t="s">
        <v>19</v>
      </c>
      <c r="H619" s="9"/>
      <c r="I619" s="9"/>
      <c r="J619" s="9"/>
      <c r="K619" s="9"/>
    </row>
    <row r="620" spans="1:11">
      <c r="A620" s="9"/>
      <c r="B620" s="11" t="s">
        <v>14</v>
      </c>
      <c r="C620" s="11" t="s">
        <v>826</v>
      </c>
      <c r="D620" s="11" t="s">
        <v>1683</v>
      </c>
      <c r="E620" s="11" t="s">
        <v>2003</v>
      </c>
      <c r="F620" s="11" t="s">
        <v>2516</v>
      </c>
      <c r="G620" s="11" t="s">
        <v>22</v>
      </c>
      <c r="H620" s="9"/>
      <c r="I620" s="9"/>
      <c r="J620" s="9"/>
      <c r="K620" s="9"/>
    </row>
    <row r="621" spans="1:11">
      <c r="A621" s="9"/>
      <c r="B621" s="11" t="s">
        <v>12</v>
      </c>
      <c r="C621" s="11" t="s">
        <v>827</v>
      </c>
      <c r="D621" s="11" t="s">
        <v>1684</v>
      </c>
      <c r="E621" s="11" t="s">
        <v>2275</v>
      </c>
      <c r="F621" s="11" t="s">
        <v>2867</v>
      </c>
      <c r="G621" s="11" t="s">
        <v>13</v>
      </c>
      <c r="H621" s="9"/>
      <c r="I621" s="9"/>
      <c r="J621" s="9"/>
      <c r="K621" s="9"/>
    </row>
    <row r="622" spans="1:11">
      <c r="A622" s="9"/>
      <c r="B622" s="11" t="s">
        <v>208</v>
      </c>
      <c r="C622" s="11" t="s">
        <v>828</v>
      </c>
      <c r="D622" s="11" t="s">
        <v>1685</v>
      </c>
      <c r="E622" s="11" t="s">
        <v>2275</v>
      </c>
      <c r="F622" s="11" t="s">
        <v>2868</v>
      </c>
      <c r="G622" s="11" t="s">
        <v>3051</v>
      </c>
      <c r="H622" s="9"/>
      <c r="I622" s="9"/>
      <c r="J622" s="9"/>
      <c r="K622" s="9"/>
    </row>
    <row r="623" spans="1:11">
      <c r="A623" s="9"/>
      <c r="B623" s="11" t="s">
        <v>14</v>
      </c>
      <c r="C623" s="11" t="s">
        <v>829</v>
      </c>
      <c r="D623" s="11" t="s">
        <v>1686</v>
      </c>
      <c r="E623" s="11" t="s">
        <v>2276</v>
      </c>
      <c r="F623" s="11" t="s">
        <v>2869</v>
      </c>
      <c r="G623" s="11" t="s">
        <v>3071</v>
      </c>
      <c r="H623" s="9"/>
      <c r="I623" s="9"/>
      <c r="J623" s="9"/>
      <c r="K623" s="9"/>
    </row>
    <row r="624" spans="1:11">
      <c r="A624" s="9"/>
      <c r="B624" s="11" t="s">
        <v>12</v>
      </c>
      <c r="C624" s="11" t="s">
        <v>830</v>
      </c>
      <c r="D624" s="11" t="s">
        <v>1687</v>
      </c>
      <c r="E624" s="11" t="s">
        <v>2235</v>
      </c>
      <c r="F624" s="11" t="s">
        <v>2870</v>
      </c>
      <c r="G624" s="11" t="s">
        <v>26</v>
      </c>
      <c r="H624" s="9"/>
      <c r="I624" s="9"/>
      <c r="J624" s="9"/>
      <c r="K624" s="9"/>
    </row>
    <row r="625" spans="1:11">
      <c r="A625" s="9"/>
      <c r="B625" s="11" t="s">
        <v>12</v>
      </c>
      <c r="C625" s="11" t="s">
        <v>831</v>
      </c>
      <c r="D625" s="11" t="s">
        <v>1688</v>
      </c>
      <c r="E625" s="11" t="s">
        <v>2246</v>
      </c>
      <c r="F625" s="11" t="s">
        <v>2871</v>
      </c>
      <c r="G625" s="11" t="s">
        <v>13</v>
      </c>
      <c r="H625" s="9"/>
      <c r="I625" s="9"/>
      <c r="J625" s="9"/>
      <c r="K625" s="9"/>
    </row>
    <row r="626" spans="1:11">
      <c r="A626" s="9"/>
      <c r="B626" s="11" t="s">
        <v>12</v>
      </c>
      <c r="C626" s="11" t="s">
        <v>832</v>
      </c>
      <c r="D626" s="11" t="s">
        <v>1689</v>
      </c>
      <c r="E626" s="11" t="s">
        <v>2277</v>
      </c>
      <c r="F626" s="11" t="s">
        <v>2872</v>
      </c>
      <c r="G626" s="11" t="s">
        <v>13</v>
      </c>
      <c r="H626" s="9"/>
      <c r="I626" s="9"/>
      <c r="J626" s="9"/>
      <c r="K626" s="9"/>
    </row>
    <row r="627" spans="1:11">
      <c r="A627" s="9"/>
      <c r="B627" s="11" t="s">
        <v>14</v>
      </c>
      <c r="C627" s="11" t="s">
        <v>833</v>
      </c>
      <c r="D627" s="11" t="s">
        <v>1690</v>
      </c>
      <c r="E627" s="11" t="s">
        <v>180</v>
      </c>
      <c r="F627" s="11" t="s">
        <v>181</v>
      </c>
      <c r="G627" s="11" t="s">
        <v>13</v>
      </c>
      <c r="H627" s="9"/>
      <c r="I627" s="9"/>
      <c r="J627" s="9"/>
      <c r="K627" s="9"/>
    </row>
    <row r="628" spans="1:11">
      <c r="A628" s="9"/>
      <c r="B628" s="11" t="s">
        <v>14</v>
      </c>
      <c r="C628" s="11" t="s">
        <v>834</v>
      </c>
      <c r="D628" s="11" t="s">
        <v>1691</v>
      </c>
      <c r="E628" s="11" t="s">
        <v>2278</v>
      </c>
      <c r="F628" s="11" t="s">
        <v>2873</v>
      </c>
      <c r="G628" s="11" t="s">
        <v>22</v>
      </c>
      <c r="H628" s="9"/>
      <c r="I628" s="9"/>
      <c r="J628" s="9"/>
      <c r="K628" s="9"/>
    </row>
    <row r="629" spans="1:11">
      <c r="A629" s="9"/>
      <c r="B629" s="11" t="s">
        <v>14</v>
      </c>
      <c r="C629" s="11" t="s">
        <v>835</v>
      </c>
      <c r="D629" s="11" t="s">
        <v>1692</v>
      </c>
      <c r="E629" s="11" t="s">
        <v>118</v>
      </c>
      <c r="F629" s="11" t="s">
        <v>2505</v>
      </c>
      <c r="G629" s="11" t="s">
        <v>13</v>
      </c>
      <c r="H629" s="9"/>
      <c r="I629" s="9"/>
      <c r="J629" s="9"/>
      <c r="K629" s="9"/>
    </row>
    <row r="630" spans="1:11">
      <c r="A630" s="9"/>
      <c r="B630" s="11" t="s">
        <v>12</v>
      </c>
      <c r="C630" s="11" t="s">
        <v>836</v>
      </c>
      <c r="D630" s="11" t="s">
        <v>1693</v>
      </c>
      <c r="E630" s="11" t="s">
        <v>2279</v>
      </c>
      <c r="F630" s="11" t="s">
        <v>2874</v>
      </c>
      <c r="G630" s="11" t="s">
        <v>13</v>
      </c>
      <c r="H630" s="9"/>
      <c r="I630" s="9"/>
      <c r="J630" s="9"/>
      <c r="K630" s="9"/>
    </row>
    <row r="631" spans="1:11">
      <c r="A631" s="9"/>
      <c r="B631" s="11" t="s">
        <v>208</v>
      </c>
      <c r="C631" s="11" t="s">
        <v>837</v>
      </c>
      <c r="D631" s="11" t="s">
        <v>1694</v>
      </c>
      <c r="E631" s="11" t="s">
        <v>2280</v>
      </c>
      <c r="F631" s="11" t="s">
        <v>2875</v>
      </c>
      <c r="G631" s="11" t="s">
        <v>22</v>
      </c>
      <c r="H631" s="9"/>
      <c r="I631" s="9"/>
      <c r="J631" s="9"/>
      <c r="K631" s="9"/>
    </row>
    <row r="632" spans="1:11">
      <c r="A632" s="9"/>
      <c r="B632" s="11" t="s">
        <v>12</v>
      </c>
      <c r="C632" s="11" t="s">
        <v>838</v>
      </c>
      <c r="D632" s="11" t="s">
        <v>1695</v>
      </c>
      <c r="E632" s="11" t="s">
        <v>2281</v>
      </c>
      <c r="F632" s="11" t="s">
        <v>2876</v>
      </c>
      <c r="G632" s="11" t="s">
        <v>26</v>
      </c>
      <c r="H632" s="9"/>
      <c r="I632" s="9"/>
      <c r="J632" s="9"/>
      <c r="K632" s="9"/>
    </row>
    <row r="633" spans="1:11">
      <c r="A633" s="9"/>
      <c r="B633" s="11" t="s">
        <v>208</v>
      </c>
      <c r="C633" s="11" t="s">
        <v>839</v>
      </c>
      <c r="D633" s="11" t="s">
        <v>1696</v>
      </c>
      <c r="E633" s="11" t="s">
        <v>2282</v>
      </c>
      <c r="F633" s="11" t="s">
        <v>2877</v>
      </c>
      <c r="G633" s="11" t="s">
        <v>19</v>
      </c>
      <c r="H633" s="9"/>
      <c r="I633" s="9"/>
      <c r="J633" s="9"/>
      <c r="K633" s="9"/>
    </row>
    <row r="634" spans="1:11">
      <c r="A634" s="9"/>
      <c r="B634" s="11" t="s">
        <v>12</v>
      </c>
      <c r="C634" s="11" t="s">
        <v>840</v>
      </c>
      <c r="D634" s="11" t="s">
        <v>1697</v>
      </c>
      <c r="E634" s="11" t="s">
        <v>34</v>
      </c>
      <c r="F634" s="11" t="s">
        <v>2878</v>
      </c>
      <c r="G634" s="11" t="s">
        <v>26</v>
      </c>
      <c r="H634" s="9"/>
      <c r="I634" s="9"/>
      <c r="J634" s="9"/>
      <c r="K634" s="9"/>
    </row>
    <row r="635" spans="1:11">
      <c r="A635" s="9"/>
      <c r="B635" s="11" t="s">
        <v>12</v>
      </c>
      <c r="C635" s="11" t="s">
        <v>841</v>
      </c>
      <c r="D635" s="11" t="s">
        <v>1698</v>
      </c>
      <c r="E635" s="11" t="s">
        <v>2283</v>
      </c>
      <c r="F635" s="11" t="s">
        <v>28</v>
      </c>
      <c r="G635" s="11" t="s">
        <v>26</v>
      </c>
      <c r="H635" s="9"/>
      <c r="I635" s="9"/>
      <c r="J635" s="9"/>
      <c r="K635" s="9"/>
    </row>
    <row r="636" spans="1:11">
      <c r="A636" s="9"/>
      <c r="B636" s="11" t="s">
        <v>14</v>
      </c>
      <c r="C636" s="11" t="s">
        <v>842</v>
      </c>
      <c r="D636" s="11" t="s">
        <v>1699</v>
      </c>
      <c r="E636" s="11" t="s">
        <v>2284</v>
      </c>
      <c r="F636" s="11" t="s">
        <v>2539</v>
      </c>
      <c r="G636" s="11" t="s">
        <v>3059</v>
      </c>
      <c r="H636" s="9"/>
      <c r="I636" s="9"/>
      <c r="J636" s="9"/>
      <c r="K636" s="9"/>
    </row>
    <row r="637" spans="1:11">
      <c r="A637" s="9"/>
      <c r="B637" s="11" t="s">
        <v>12</v>
      </c>
      <c r="C637" s="11" t="s">
        <v>843</v>
      </c>
      <c r="D637" s="11" t="s">
        <v>1700</v>
      </c>
      <c r="E637" s="11" t="s">
        <v>2235</v>
      </c>
      <c r="F637" s="11" t="s">
        <v>2879</v>
      </c>
      <c r="G637" s="11" t="s">
        <v>26</v>
      </c>
      <c r="H637" s="9"/>
      <c r="I637" s="9"/>
      <c r="J637" s="9"/>
      <c r="K637" s="9"/>
    </row>
    <row r="638" spans="1:11">
      <c r="A638" s="9"/>
      <c r="B638" s="11" t="s">
        <v>208</v>
      </c>
      <c r="C638" s="11" t="s">
        <v>844</v>
      </c>
      <c r="D638" s="11" t="s">
        <v>1701</v>
      </c>
      <c r="E638" s="11" t="s">
        <v>34</v>
      </c>
      <c r="F638" s="11" t="s">
        <v>2880</v>
      </c>
      <c r="G638" s="11" t="s">
        <v>19</v>
      </c>
      <c r="H638" s="9"/>
      <c r="I638" s="9"/>
      <c r="J638" s="9"/>
      <c r="K638" s="9"/>
    </row>
    <row r="639" spans="1:11">
      <c r="A639" s="9"/>
      <c r="B639" s="11" t="s">
        <v>208</v>
      </c>
      <c r="C639" s="11" t="s">
        <v>845</v>
      </c>
      <c r="D639" s="11" t="s">
        <v>1702</v>
      </c>
      <c r="E639" s="11" t="s">
        <v>34</v>
      </c>
      <c r="F639" s="11" t="s">
        <v>2881</v>
      </c>
      <c r="G639" s="11" t="s">
        <v>3053</v>
      </c>
      <c r="H639" s="9"/>
      <c r="I639" s="9"/>
      <c r="J639" s="9"/>
      <c r="K639" s="9"/>
    </row>
    <row r="640" spans="1:11">
      <c r="A640" s="9"/>
      <c r="B640" s="11" t="s">
        <v>14</v>
      </c>
      <c r="C640" s="11" t="s">
        <v>846</v>
      </c>
      <c r="D640" s="11" t="s">
        <v>1703</v>
      </c>
      <c r="E640" s="11" t="s">
        <v>125</v>
      </c>
      <c r="F640" s="11" t="s">
        <v>2882</v>
      </c>
      <c r="G640" s="11" t="s">
        <v>19</v>
      </c>
      <c r="H640" s="9"/>
      <c r="I640" s="9"/>
      <c r="J640" s="9"/>
      <c r="K640" s="9"/>
    </row>
    <row r="641" spans="1:11">
      <c r="A641" s="9"/>
      <c r="B641" s="11" t="s">
        <v>14</v>
      </c>
      <c r="C641" s="11" t="s">
        <v>847</v>
      </c>
      <c r="D641" s="11" t="s">
        <v>1704</v>
      </c>
      <c r="E641" s="11" t="s">
        <v>55</v>
      </c>
      <c r="F641" s="11" t="s">
        <v>24</v>
      </c>
      <c r="G641" s="11" t="s">
        <v>13</v>
      </c>
      <c r="H641" s="9"/>
      <c r="I641" s="9"/>
      <c r="J641" s="9"/>
      <c r="K641" s="9"/>
    </row>
    <row r="642" spans="1:11">
      <c r="A642" s="9"/>
      <c r="B642" s="11" t="s">
        <v>14</v>
      </c>
      <c r="C642" s="11" t="s">
        <v>848</v>
      </c>
      <c r="D642" s="11" t="s">
        <v>1705</v>
      </c>
      <c r="E642" s="11" t="s">
        <v>175</v>
      </c>
      <c r="F642" s="11" t="s">
        <v>176</v>
      </c>
      <c r="G642" s="11" t="s">
        <v>13</v>
      </c>
      <c r="H642" s="9"/>
      <c r="I642" s="9"/>
      <c r="J642" s="9"/>
      <c r="K642" s="9"/>
    </row>
    <row r="643" spans="1:11">
      <c r="A643" s="9"/>
      <c r="B643" s="11" t="s">
        <v>14</v>
      </c>
      <c r="C643" s="11" t="s">
        <v>849</v>
      </c>
      <c r="D643" s="11" t="s">
        <v>1706</v>
      </c>
      <c r="E643" s="11" t="s">
        <v>70</v>
      </c>
      <c r="F643" s="11" t="s">
        <v>24</v>
      </c>
      <c r="G643" s="11" t="s">
        <v>13</v>
      </c>
      <c r="H643" s="9"/>
      <c r="I643" s="9"/>
      <c r="J643" s="9"/>
      <c r="K643" s="9"/>
    </row>
    <row r="644" spans="1:11">
      <c r="A644" s="9"/>
      <c r="B644" s="11" t="s">
        <v>14</v>
      </c>
      <c r="C644" s="11" t="s">
        <v>850</v>
      </c>
      <c r="D644" s="11" t="s">
        <v>1707</v>
      </c>
      <c r="E644" s="11" t="s">
        <v>174</v>
      </c>
      <c r="F644" s="11" t="s">
        <v>166</v>
      </c>
      <c r="G644" s="11" t="s">
        <v>13</v>
      </c>
      <c r="H644" s="9"/>
      <c r="I644" s="9"/>
      <c r="J644" s="9"/>
      <c r="K644" s="9"/>
    </row>
    <row r="645" spans="1:11">
      <c r="A645" s="9"/>
      <c r="B645" s="11" t="s">
        <v>14</v>
      </c>
      <c r="C645" s="11" t="s">
        <v>851</v>
      </c>
      <c r="D645" s="11" t="s">
        <v>1708</v>
      </c>
      <c r="E645" s="11" t="s">
        <v>50</v>
      </c>
      <c r="F645" s="11" t="s">
        <v>152</v>
      </c>
      <c r="G645" s="11" t="s">
        <v>13</v>
      </c>
      <c r="H645" s="9"/>
      <c r="I645" s="9"/>
      <c r="J645" s="9"/>
      <c r="K645" s="9"/>
    </row>
    <row r="646" spans="1:11">
      <c r="A646" s="9"/>
      <c r="B646" s="11" t="s">
        <v>14</v>
      </c>
      <c r="C646" s="11" t="s">
        <v>852</v>
      </c>
      <c r="D646" s="11" t="s">
        <v>1709</v>
      </c>
      <c r="E646" s="11" t="s">
        <v>172</v>
      </c>
      <c r="F646" s="11" t="s">
        <v>173</v>
      </c>
      <c r="G646" s="11" t="s">
        <v>13</v>
      </c>
      <c r="H646" s="9"/>
      <c r="I646" s="9"/>
      <c r="J646" s="9"/>
      <c r="K646" s="9"/>
    </row>
    <row r="647" spans="1:11">
      <c r="A647" s="9"/>
      <c r="B647" s="11" t="s">
        <v>208</v>
      </c>
      <c r="C647" s="11" t="s">
        <v>853</v>
      </c>
      <c r="D647" s="11" t="s">
        <v>1710</v>
      </c>
      <c r="E647" s="11" t="s">
        <v>2285</v>
      </c>
      <c r="F647" s="11" t="s">
        <v>2883</v>
      </c>
      <c r="G647" s="11" t="s">
        <v>22</v>
      </c>
      <c r="H647" s="9"/>
      <c r="I647" s="9"/>
      <c r="J647" s="9"/>
      <c r="K647" s="9"/>
    </row>
    <row r="648" spans="1:11">
      <c r="A648" s="9"/>
      <c r="B648" s="11" t="s">
        <v>208</v>
      </c>
      <c r="C648" s="11" t="s">
        <v>854</v>
      </c>
      <c r="D648" s="11" t="s">
        <v>1711</v>
      </c>
      <c r="E648" s="11" t="s">
        <v>149</v>
      </c>
      <c r="F648" s="11" t="s">
        <v>2884</v>
      </c>
      <c r="G648" s="11" t="s">
        <v>3073</v>
      </c>
      <c r="H648" s="9"/>
      <c r="I648" s="9"/>
      <c r="J648" s="9"/>
      <c r="K648" s="9"/>
    </row>
    <row r="649" spans="1:11">
      <c r="A649" s="9"/>
      <c r="B649" s="11" t="s">
        <v>12</v>
      </c>
      <c r="C649" s="11" t="s">
        <v>855</v>
      </c>
      <c r="D649" s="11" t="s">
        <v>1712</v>
      </c>
      <c r="E649" s="11" t="s">
        <v>2152</v>
      </c>
      <c r="F649" s="11" t="s">
        <v>2885</v>
      </c>
      <c r="G649" s="11" t="s">
        <v>13</v>
      </c>
      <c r="H649" s="9"/>
      <c r="I649" s="9"/>
      <c r="J649" s="9"/>
      <c r="K649" s="9"/>
    </row>
    <row r="650" spans="1:11">
      <c r="A650" s="9"/>
      <c r="B650" s="11" t="s">
        <v>12</v>
      </c>
      <c r="C650" s="11" t="s">
        <v>856</v>
      </c>
      <c r="D650" s="11" t="s">
        <v>1713</v>
      </c>
      <c r="E650" s="11" t="s">
        <v>2285</v>
      </c>
      <c r="F650" s="11" t="s">
        <v>2886</v>
      </c>
      <c r="G650" s="11" t="s">
        <v>26</v>
      </c>
      <c r="H650" s="9"/>
      <c r="I650" s="9"/>
      <c r="J650" s="9"/>
      <c r="K650" s="9"/>
    </row>
    <row r="651" spans="1:11">
      <c r="A651" s="9"/>
      <c r="B651" s="11" t="s">
        <v>208</v>
      </c>
      <c r="C651" s="11" t="s">
        <v>857</v>
      </c>
      <c r="D651" s="11" t="s">
        <v>1714</v>
      </c>
      <c r="E651" s="11" t="s">
        <v>34</v>
      </c>
      <c r="F651" s="11" t="s">
        <v>2887</v>
      </c>
      <c r="G651" s="11" t="s">
        <v>3053</v>
      </c>
      <c r="H651" s="9"/>
      <c r="I651" s="9"/>
      <c r="J651" s="9"/>
      <c r="K651" s="9"/>
    </row>
    <row r="652" spans="1:11">
      <c r="A652" s="9"/>
      <c r="B652" s="11" t="s">
        <v>12</v>
      </c>
      <c r="C652" s="11" t="s">
        <v>858</v>
      </c>
      <c r="D652" s="11" t="s">
        <v>1715</v>
      </c>
      <c r="E652" s="11" t="s">
        <v>2286</v>
      </c>
      <c r="F652" s="11" t="s">
        <v>2888</v>
      </c>
      <c r="G652" s="11" t="s">
        <v>13</v>
      </c>
      <c r="H652" s="9"/>
      <c r="I652" s="9"/>
      <c r="J652" s="9"/>
      <c r="K652" s="9"/>
    </row>
    <row r="653" spans="1:11">
      <c r="A653" s="9"/>
      <c r="B653" s="11" t="s">
        <v>208</v>
      </c>
      <c r="C653" s="11" t="s">
        <v>859</v>
      </c>
      <c r="D653" s="11" t="s">
        <v>1716</v>
      </c>
      <c r="E653" s="11" t="s">
        <v>2012</v>
      </c>
      <c r="F653" s="11" t="s">
        <v>2889</v>
      </c>
      <c r="G653" s="11" t="s">
        <v>3074</v>
      </c>
      <c r="H653" s="9"/>
      <c r="I653" s="9"/>
      <c r="J653" s="9"/>
      <c r="K653" s="9"/>
    </row>
    <row r="654" spans="1:11">
      <c r="A654" s="9"/>
      <c r="B654" s="11" t="s">
        <v>208</v>
      </c>
      <c r="C654" s="11" t="s">
        <v>860</v>
      </c>
      <c r="D654" s="11" t="s">
        <v>1717</v>
      </c>
      <c r="E654" s="11" t="s">
        <v>2287</v>
      </c>
      <c r="F654" s="11" t="s">
        <v>2890</v>
      </c>
      <c r="G654" s="11" t="s">
        <v>3053</v>
      </c>
      <c r="H654" s="9"/>
      <c r="I654" s="9"/>
      <c r="J654" s="9"/>
      <c r="K654" s="9"/>
    </row>
    <row r="655" spans="1:11">
      <c r="A655" s="9"/>
      <c r="B655" s="11" t="s">
        <v>208</v>
      </c>
      <c r="C655" s="11" t="s">
        <v>861</v>
      </c>
      <c r="D655" s="11" t="s">
        <v>1718</v>
      </c>
      <c r="E655" s="11" t="s">
        <v>2288</v>
      </c>
      <c r="F655" s="11" t="s">
        <v>2891</v>
      </c>
      <c r="G655" s="11" t="s">
        <v>20</v>
      </c>
      <c r="H655" s="9"/>
      <c r="I655" s="9"/>
      <c r="J655" s="9"/>
      <c r="K655" s="9"/>
    </row>
    <row r="656" spans="1:11">
      <c r="A656" s="9"/>
      <c r="B656" s="11" t="s">
        <v>14</v>
      </c>
      <c r="C656" s="11" t="s">
        <v>862</v>
      </c>
      <c r="D656" s="11" t="s">
        <v>1719</v>
      </c>
      <c r="E656" s="11" t="s">
        <v>2019</v>
      </c>
      <c r="F656" s="11" t="s">
        <v>2534</v>
      </c>
      <c r="G656" s="11" t="s">
        <v>13</v>
      </c>
      <c r="H656" s="9"/>
      <c r="I656" s="9"/>
      <c r="J656" s="9"/>
      <c r="K656" s="9"/>
    </row>
    <row r="657" spans="1:11">
      <c r="A657" s="9"/>
      <c r="B657" s="11" t="s">
        <v>208</v>
      </c>
      <c r="C657" s="11" t="s">
        <v>863</v>
      </c>
      <c r="D657" s="11" t="s">
        <v>1720</v>
      </c>
      <c r="E657" s="11" t="s">
        <v>78</v>
      </c>
      <c r="F657" s="11" t="s">
        <v>2892</v>
      </c>
      <c r="G657" s="11" t="s">
        <v>19</v>
      </c>
      <c r="H657" s="9"/>
      <c r="I657" s="9"/>
      <c r="J657" s="9"/>
      <c r="K657" s="9"/>
    </row>
    <row r="658" spans="1:11">
      <c r="A658" s="9"/>
      <c r="B658" s="11" t="s">
        <v>14</v>
      </c>
      <c r="C658" s="11" t="s">
        <v>864</v>
      </c>
      <c r="D658" s="11" t="s">
        <v>1721</v>
      </c>
      <c r="E658" s="11" t="s">
        <v>2019</v>
      </c>
      <c r="F658" s="11" t="s">
        <v>2534</v>
      </c>
      <c r="G658" s="11" t="s">
        <v>13</v>
      </c>
      <c r="H658" s="9"/>
      <c r="I658" s="9"/>
      <c r="J658" s="9"/>
      <c r="K658" s="9"/>
    </row>
    <row r="659" spans="1:11">
      <c r="A659" s="9"/>
      <c r="B659" s="11" t="s">
        <v>14</v>
      </c>
      <c r="C659" s="11" t="s">
        <v>865</v>
      </c>
      <c r="D659" s="11" t="s">
        <v>1722</v>
      </c>
      <c r="E659" s="11" t="s">
        <v>2019</v>
      </c>
      <c r="F659" s="11" t="s">
        <v>2534</v>
      </c>
      <c r="G659" s="11" t="s">
        <v>13</v>
      </c>
      <c r="H659" s="9"/>
      <c r="I659" s="9"/>
      <c r="J659" s="9"/>
      <c r="K659" s="9"/>
    </row>
    <row r="660" spans="1:11">
      <c r="A660" s="9"/>
      <c r="B660" s="11" t="s">
        <v>14</v>
      </c>
      <c r="C660" s="11" t="s">
        <v>866</v>
      </c>
      <c r="D660" s="11" t="s">
        <v>1723</v>
      </c>
      <c r="E660" s="11" t="s">
        <v>2019</v>
      </c>
      <c r="F660" s="11" t="s">
        <v>2534</v>
      </c>
      <c r="G660" s="11" t="s">
        <v>13</v>
      </c>
      <c r="H660" s="9"/>
      <c r="I660" s="9"/>
      <c r="J660" s="9"/>
      <c r="K660" s="9"/>
    </row>
    <row r="661" spans="1:11">
      <c r="A661" s="9"/>
      <c r="B661" s="11" t="s">
        <v>14</v>
      </c>
      <c r="C661" s="11" t="s">
        <v>867</v>
      </c>
      <c r="D661" s="11" t="s">
        <v>1724</v>
      </c>
      <c r="E661" s="11" t="s">
        <v>2019</v>
      </c>
      <c r="F661" s="11" t="s">
        <v>2534</v>
      </c>
      <c r="G661" s="11" t="s">
        <v>13</v>
      </c>
      <c r="H661" s="9"/>
      <c r="I661" s="9"/>
      <c r="J661" s="9"/>
      <c r="K661" s="9"/>
    </row>
    <row r="662" spans="1:11">
      <c r="A662" s="9"/>
      <c r="B662" s="11" t="s">
        <v>14</v>
      </c>
      <c r="C662" s="11" t="s">
        <v>868</v>
      </c>
      <c r="D662" s="11" t="s">
        <v>1725</v>
      </c>
      <c r="E662" s="11" t="s">
        <v>2019</v>
      </c>
      <c r="F662" s="11" t="s">
        <v>2534</v>
      </c>
      <c r="G662" s="11" t="s">
        <v>13</v>
      </c>
      <c r="H662" s="9"/>
      <c r="I662" s="9"/>
      <c r="J662" s="9"/>
      <c r="K662" s="9"/>
    </row>
    <row r="663" spans="1:11">
      <c r="A663" s="9"/>
      <c r="B663" s="11" t="s">
        <v>12</v>
      </c>
      <c r="C663" s="11" t="s">
        <v>869</v>
      </c>
      <c r="D663" s="11" t="s">
        <v>1726</v>
      </c>
      <c r="E663" s="11" t="s">
        <v>2289</v>
      </c>
      <c r="F663" s="11" t="s">
        <v>2893</v>
      </c>
      <c r="G663" s="11" t="s">
        <v>26</v>
      </c>
      <c r="H663" s="9"/>
      <c r="I663" s="9"/>
      <c r="J663" s="9"/>
      <c r="K663" s="9"/>
    </row>
    <row r="664" spans="1:11">
      <c r="A664" s="9"/>
      <c r="B664" s="11" t="s">
        <v>12</v>
      </c>
      <c r="C664" s="11" t="s">
        <v>870</v>
      </c>
      <c r="D664" s="11" t="s">
        <v>1727</v>
      </c>
      <c r="E664" s="11" t="s">
        <v>2290</v>
      </c>
      <c r="F664" s="11" t="s">
        <v>2894</v>
      </c>
      <c r="G664" s="11" t="s">
        <v>13</v>
      </c>
      <c r="H664" s="9"/>
      <c r="I664" s="9"/>
      <c r="J664" s="9"/>
      <c r="K664" s="9"/>
    </row>
    <row r="665" spans="1:11">
      <c r="A665" s="9"/>
      <c r="B665" s="11" t="s">
        <v>208</v>
      </c>
      <c r="C665" s="11" t="s">
        <v>871</v>
      </c>
      <c r="D665" s="11" t="s">
        <v>1728</v>
      </c>
      <c r="E665" s="11" t="s">
        <v>2291</v>
      </c>
      <c r="F665" s="11" t="s">
        <v>2895</v>
      </c>
      <c r="G665" s="11" t="s">
        <v>20</v>
      </c>
      <c r="H665" s="9"/>
      <c r="I665" s="9"/>
      <c r="J665" s="9"/>
      <c r="K665" s="9"/>
    </row>
    <row r="666" spans="1:11">
      <c r="A666" s="9"/>
      <c r="B666" s="11" t="s">
        <v>14</v>
      </c>
      <c r="C666" s="11" t="s">
        <v>872</v>
      </c>
      <c r="D666" s="11" t="s">
        <v>1729</v>
      </c>
      <c r="E666" s="11" t="s">
        <v>2009</v>
      </c>
      <c r="F666" s="11" t="s">
        <v>2521</v>
      </c>
      <c r="G666" s="11" t="s">
        <v>22</v>
      </c>
      <c r="H666" s="9"/>
      <c r="I666" s="9"/>
      <c r="J666" s="9"/>
      <c r="K666" s="9"/>
    </row>
    <row r="667" spans="1:11">
      <c r="A667" s="9"/>
      <c r="B667" s="11" t="s">
        <v>208</v>
      </c>
      <c r="C667" s="11" t="s">
        <v>873</v>
      </c>
      <c r="D667" s="11" t="s">
        <v>1730</v>
      </c>
      <c r="E667" s="11" t="s">
        <v>2292</v>
      </c>
      <c r="F667" s="11" t="s">
        <v>2896</v>
      </c>
      <c r="G667" s="11" t="s">
        <v>22</v>
      </c>
      <c r="H667" s="9"/>
      <c r="I667" s="9"/>
      <c r="J667" s="9"/>
      <c r="K667" s="9"/>
    </row>
    <row r="668" spans="1:11">
      <c r="A668" s="9"/>
      <c r="B668" s="11" t="s">
        <v>208</v>
      </c>
      <c r="C668" s="11" t="s">
        <v>874</v>
      </c>
      <c r="D668" s="11" t="s">
        <v>1731</v>
      </c>
      <c r="E668" s="11" t="s">
        <v>2293</v>
      </c>
      <c r="F668" s="11" t="s">
        <v>2897</v>
      </c>
      <c r="G668" s="11" t="s">
        <v>94</v>
      </c>
      <c r="H668" s="9"/>
      <c r="I668" s="9"/>
      <c r="J668" s="9"/>
      <c r="K668" s="9"/>
    </row>
    <row r="669" spans="1:11">
      <c r="A669" s="9"/>
      <c r="B669" s="11" t="s">
        <v>12</v>
      </c>
      <c r="C669" s="11" t="s">
        <v>875</v>
      </c>
      <c r="D669" s="11" t="s">
        <v>1732</v>
      </c>
      <c r="E669" s="11" t="s">
        <v>2235</v>
      </c>
      <c r="F669" s="11" t="s">
        <v>2898</v>
      </c>
      <c r="G669" s="11" t="s">
        <v>26</v>
      </c>
      <c r="H669" s="9"/>
      <c r="I669" s="9"/>
      <c r="J669" s="9"/>
      <c r="K669" s="9"/>
    </row>
    <row r="670" spans="1:11">
      <c r="A670" s="9"/>
      <c r="B670" s="11" t="s">
        <v>12</v>
      </c>
      <c r="C670" s="11" t="s">
        <v>876</v>
      </c>
      <c r="D670" s="11" t="s">
        <v>1733</v>
      </c>
      <c r="E670" s="11" t="s">
        <v>2294</v>
      </c>
      <c r="F670" s="11" t="s">
        <v>2899</v>
      </c>
      <c r="G670" s="11" t="s">
        <v>13</v>
      </c>
      <c r="H670" s="9"/>
      <c r="I670" s="9"/>
      <c r="J670" s="9"/>
      <c r="K670" s="9"/>
    </row>
    <row r="671" spans="1:11">
      <c r="A671" s="9"/>
      <c r="B671" s="11" t="s">
        <v>208</v>
      </c>
      <c r="C671" s="11" t="s">
        <v>877</v>
      </c>
      <c r="D671" s="11" t="s">
        <v>1734</v>
      </c>
      <c r="E671" s="11" t="s">
        <v>2295</v>
      </c>
      <c r="F671" s="11" t="s">
        <v>2900</v>
      </c>
      <c r="G671" s="11" t="s">
        <v>3075</v>
      </c>
      <c r="H671" s="9"/>
      <c r="I671" s="9"/>
      <c r="J671" s="9"/>
      <c r="K671" s="9"/>
    </row>
    <row r="672" spans="1:11">
      <c r="A672" s="9"/>
      <c r="B672" s="11" t="s">
        <v>208</v>
      </c>
      <c r="C672" s="11" t="s">
        <v>878</v>
      </c>
      <c r="D672" s="11" t="s">
        <v>1735</v>
      </c>
      <c r="E672" s="11" t="s">
        <v>2296</v>
      </c>
      <c r="F672" s="11" t="s">
        <v>2901</v>
      </c>
      <c r="G672" s="11" t="s">
        <v>22</v>
      </c>
      <c r="H672" s="9"/>
      <c r="I672" s="9"/>
      <c r="J672" s="9"/>
      <c r="K672" s="9"/>
    </row>
    <row r="673" spans="1:11">
      <c r="A673" s="9"/>
      <c r="B673" s="11" t="s">
        <v>208</v>
      </c>
      <c r="C673" s="11" t="s">
        <v>879</v>
      </c>
      <c r="D673" s="11" t="s">
        <v>1736</v>
      </c>
      <c r="E673" s="11" t="s">
        <v>84</v>
      </c>
      <c r="F673" s="11" t="s">
        <v>2902</v>
      </c>
      <c r="G673" s="11" t="s">
        <v>3064</v>
      </c>
      <c r="H673" s="9"/>
      <c r="I673" s="9"/>
      <c r="J673" s="9"/>
      <c r="K673" s="9"/>
    </row>
    <row r="674" spans="1:11">
      <c r="A674" s="9"/>
      <c r="B674" s="11" t="s">
        <v>12</v>
      </c>
      <c r="C674" s="11" t="s">
        <v>880</v>
      </c>
      <c r="D674" s="11" t="s">
        <v>1737</v>
      </c>
      <c r="E674" s="11" t="s">
        <v>39</v>
      </c>
      <c r="F674" s="11" t="s">
        <v>2903</v>
      </c>
      <c r="G674" s="11" t="s">
        <v>38</v>
      </c>
      <c r="H674" s="9"/>
      <c r="I674" s="9"/>
      <c r="J674" s="9"/>
      <c r="K674" s="9"/>
    </row>
    <row r="675" spans="1:11">
      <c r="A675" s="9"/>
      <c r="B675" s="11" t="s">
        <v>12</v>
      </c>
      <c r="C675" s="11" t="s">
        <v>881</v>
      </c>
      <c r="D675" s="11" t="s">
        <v>1738</v>
      </c>
      <c r="E675" s="11" t="s">
        <v>2297</v>
      </c>
      <c r="F675" s="11" t="s">
        <v>2904</v>
      </c>
      <c r="G675" s="11" t="s">
        <v>13</v>
      </c>
      <c r="H675" s="9"/>
      <c r="I675" s="9"/>
      <c r="J675" s="9"/>
      <c r="K675" s="9"/>
    </row>
    <row r="676" spans="1:11">
      <c r="A676" s="9"/>
      <c r="B676" s="11" t="s">
        <v>14</v>
      </c>
      <c r="C676" s="11" t="s">
        <v>882</v>
      </c>
      <c r="D676" s="11" t="s">
        <v>1739</v>
      </c>
      <c r="E676" s="11" t="s">
        <v>41</v>
      </c>
      <c r="F676" s="11" t="s">
        <v>178</v>
      </c>
      <c r="G676" s="11" t="s">
        <v>93</v>
      </c>
      <c r="H676" s="9"/>
      <c r="I676" s="9"/>
      <c r="J676" s="9"/>
      <c r="K676" s="9"/>
    </row>
    <row r="677" spans="1:11">
      <c r="A677" s="9"/>
      <c r="B677" s="11" t="s">
        <v>208</v>
      </c>
      <c r="C677" s="11" t="s">
        <v>883</v>
      </c>
      <c r="D677" s="11" t="s">
        <v>1740</v>
      </c>
      <c r="E677" s="11" t="s">
        <v>2298</v>
      </c>
      <c r="F677" s="11" t="s">
        <v>2905</v>
      </c>
      <c r="G677" s="11" t="s">
        <v>3076</v>
      </c>
      <c r="H677" s="9"/>
      <c r="I677" s="9"/>
      <c r="J677" s="9"/>
      <c r="K677" s="9"/>
    </row>
    <row r="678" spans="1:11">
      <c r="A678" s="9"/>
      <c r="B678" s="11" t="s">
        <v>12</v>
      </c>
      <c r="C678" s="11" t="s">
        <v>884</v>
      </c>
      <c r="D678" s="11" t="s">
        <v>1741</v>
      </c>
      <c r="E678" s="11" t="s">
        <v>80</v>
      </c>
      <c r="F678" s="11" t="s">
        <v>2906</v>
      </c>
      <c r="G678" s="11" t="s">
        <v>13</v>
      </c>
      <c r="H678" s="9"/>
      <c r="I678" s="9"/>
      <c r="J678" s="9"/>
      <c r="K678" s="9"/>
    </row>
    <row r="679" spans="1:11">
      <c r="A679" s="9"/>
      <c r="B679" s="11" t="s">
        <v>14</v>
      </c>
      <c r="C679" s="11" t="s">
        <v>885</v>
      </c>
      <c r="D679" s="11" t="s">
        <v>1742</v>
      </c>
      <c r="E679" s="11" t="s">
        <v>1999</v>
      </c>
      <c r="F679" s="11" t="s">
        <v>2512</v>
      </c>
      <c r="G679" s="11" t="s">
        <v>13</v>
      </c>
      <c r="H679" s="9"/>
      <c r="I679" s="9"/>
      <c r="J679" s="9"/>
      <c r="K679" s="9"/>
    </row>
    <row r="680" spans="1:11">
      <c r="A680" s="9"/>
      <c r="B680" s="11" t="s">
        <v>14</v>
      </c>
      <c r="C680" s="11" t="s">
        <v>886</v>
      </c>
      <c r="D680" s="11" t="s">
        <v>1743</v>
      </c>
      <c r="E680" s="11" t="s">
        <v>2031</v>
      </c>
      <c r="F680" s="11" t="s">
        <v>2545</v>
      </c>
      <c r="G680" s="11" t="s">
        <v>13</v>
      </c>
      <c r="H680" s="9"/>
      <c r="I680" s="9"/>
      <c r="J680" s="9"/>
      <c r="K680" s="9"/>
    </row>
    <row r="681" spans="1:11">
      <c r="A681" s="9"/>
      <c r="B681" s="11" t="s">
        <v>14</v>
      </c>
      <c r="C681" s="11" t="s">
        <v>887</v>
      </c>
      <c r="D681" s="11" t="s">
        <v>1744</v>
      </c>
      <c r="E681" s="11" t="s">
        <v>2031</v>
      </c>
      <c r="F681" s="11" t="s">
        <v>2545</v>
      </c>
      <c r="G681" s="11" t="s">
        <v>13</v>
      </c>
      <c r="H681" s="9"/>
      <c r="I681" s="9"/>
      <c r="J681" s="9"/>
      <c r="K681" s="9"/>
    </row>
    <row r="682" spans="1:11">
      <c r="A682" s="9"/>
      <c r="B682" s="11" t="s">
        <v>14</v>
      </c>
      <c r="C682" s="11" t="s">
        <v>888</v>
      </c>
      <c r="D682" s="11" t="s">
        <v>1745</v>
      </c>
      <c r="E682" s="11" t="s">
        <v>2031</v>
      </c>
      <c r="F682" s="11" t="s">
        <v>2545</v>
      </c>
      <c r="G682" s="11" t="s">
        <v>13</v>
      </c>
      <c r="H682" s="9"/>
      <c r="I682" s="9"/>
      <c r="J682" s="9"/>
      <c r="K682" s="9"/>
    </row>
    <row r="683" spans="1:11">
      <c r="A683" s="9"/>
      <c r="B683" s="11" t="s">
        <v>208</v>
      </c>
      <c r="C683" s="11" t="s">
        <v>889</v>
      </c>
      <c r="D683" s="11" t="s">
        <v>1746</v>
      </c>
      <c r="E683" s="11" t="s">
        <v>2258</v>
      </c>
      <c r="F683" s="11" t="s">
        <v>2907</v>
      </c>
      <c r="G683" s="11" t="s">
        <v>22</v>
      </c>
      <c r="H683" s="9"/>
      <c r="I683" s="9"/>
      <c r="J683" s="9"/>
      <c r="K683" s="9"/>
    </row>
    <row r="684" spans="1:11">
      <c r="A684" s="9"/>
      <c r="B684" s="11" t="s">
        <v>12</v>
      </c>
      <c r="C684" s="11" t="s">
        <v>890</v>
      </c>
      <c r="D684" s="11" t="s">
        <v>1747</v>
      </c>
      <c r="E684" s="11" t="s">
        <v>2299</v>
      </c>
      <c r="F684" s="11" t="s">
        <v>2908</v>
      </c>
      <c r="G684" s="11" t="s">
        <v>22</v>
      </c>
      <c r="H684" s="9"/>
      <c r="I684" s="9"/>
      <c r="J684" s="9"/>
      <c r="K684" s="9"/>
    </row>
    <row r="685" spans="1:11">
      <c r="A685" s="9"/>
      <c r="B685" s="11" t="s">
        <v>12</v>
      </c>
      <c r="C685" s="11" t="s">
        <v>891</v>
      </c>
      <c r="D685" s="11" t="s">
        <v>1748</v>
      </c>
      <c r="E685" s="11" t="s">
        <v>2300</v>
      </c>
      <c r="F685" s="11" t="s">
        <v>2452</v>
      </c>
      <c r="G685" s="11" t="s">
        <v>13</v>
      </c>
      <c r="H685" s="9"/>
      <c r="I685" s="9"/>
      <c r="J685" s="9"/>
      <c r="K685" s="9"/>
    </row>
    <row r="686" spans="1:11">
      <c r="A686" s="9"/>
      <c r="B686" s="11" t="s">
        <v>12</v>
      </c>
      <c r="C686" s="11" t="s">
        <v>892</v>
      </c>
      <c r="D686" s="11" t="s">
        <v>1749</v>
      </c>
      <c r="E686" s="11" t="s">
        <v>2300</v>
      </c>
      <c r="F686" s="11" t="s">
        <v>2738</v>
      </c>
      <c r="G686" s="11" t="s">
        <v>13</v>
      </c>
      <c r="H686" s="9"/>
      <c r="I686" s="9"/>
      <c r="J686" s="9"/>
      <c r="K686" s="9"/>
    </row>
    <row r="687" spans="1:11">
      <c r="A687" s="9"/>
      <c r="B687" s="11" t="s">
        <v>208</v>
      </c>
      <c r="C687" s="11" t="s">
        <v>893</v>
      </c>
      <c r="D687" s="11" t="s">
        <v>1750</v>
      </c>
      <c r="E687" s="11" t="s">
        <v>2301</v>
      </c>
      <c r="F687" s="11" t="s">
        <v>2909</v>
      </c>
      <c r="G687" s="11" t="s">
        <v>20</v>
      </c>
      <c r="H687" s="9"/>
      <c r="I687" s="9"/>
      <c r="J687" s="9"/>
      <c r="K687" s="9"/>
    </row>
    <row r="688" spans="1:11">
      <c r="A688" s="9"/>
      <c r="B688" s="11" t="s">
        <v>208</v>
      </c>
      <c r="C688" s="11" t="s">
        <v>894</v>
      </c>
      <c r="D688" s="11" t="s">
        <v>1751</v>
      </c>
      <c r="E688" s="11" t="s">
        <v>91</v>
      </c>
      <c r="F688" s="11" t="s">
        <v>2910</v>
      </c>
      <c r="G688" s="11" t="s">
        <v>3051</v>
      </c>
      <c r="H688" s="9"/>
      <c r="I688" s="9"/>
      <c r="J688" s="9"/>
      <c r="K688" s="9"/>
    </row>
    <row r="689" spans="1:11">
      <c r="A689" s="9"/>
      <c r="B689" s="11" t="s">
        <v>208</v>
      </c>
      <c r="C689" s="11" t="s">
        <v>895</v>
      </c>
      <c r="D689" s="11" t="s">
        <v>1752</v>
      </c>
      <c r="E689" s="11" t="s">
        <v>119</v>
      </c>
      <c r="F689" s="11" t="s">
        <v>2911</v>
      </c>
      <c r="G689" s="11" t="s">
        <v>19</v>
      </c>
      <c r="H689" s="9"/>
      <c r="I689" s="9"/>
      <c r="J689" s="9"/>
      <c r="K689" s="9"/>
    </row>
    <row r="690" spans="1:11">
      <c r="A690" s="9"/>
      <c r="B690" s="11" t="s">
        <v>208</v>
      </c>
      <c r="C690" s="11" t="s">
        <v>896</v>
      </c>
      <c r="D690" s="11" t="s">
        <v>1753</v>
      </c>
      <c r="E690" s="11" t="s">
        <v>2302</v>
      </c>
      <c r="F690" s="11" t="s">
        <v>2912</v>
      </c>
      <c r="G690" s="11" t="s">
        <v>3064</v>
      </c>
      <c r="H690" s="9"/>
      <c r="I690" s="9"/>
      <c r="J690" s="9"/>
      <c r="K690" s="9"/>
    </row>
    <row r="691" spans="1:11">
      <c r="A691" s="9"/>
      <c r="B691" s="11" t="s">
        <v>12</v>
      </c>
      <c r="C691" s="11" t="s">
        <v>897</v>
      </c>
      <c r="D691" s="11" t="s">
        <v>1754</v>
      </c>
      <c r="E691" s="11" t="s">
        <v>2303</v>
      </c>
      <c r="F691" s="11" t="s">
        <v>2913</v>
      </c>
      <c r="G691" s="11" t="s">
        <v>22</v>
      </c>
      <c r="H691" s="9"/>
      <c r="I691" s="9"/>
      <c r="J691" s="9"/>
      <c r="K691" s="9"/>
    </row>
    <row r="692" spans="1:11">
      <c r="A692" s="9"/>
      <c r="B692" s="11" t="s">
        <v>12</v>
      </c>
      <c r="C692" s="11" t="s">
        <v>898</v>
      </c>
      <c r="D692" s="11" t="s">
        <v>1755</v>
      </c>
      <c r="E692" s="11" t="s">
        <v>2285</v>
      </c>
      <c r="F692" s="11" t="s">
        <v>2914</v>
      </c>
      <c r="G692" s="11" t="s">
        <v>26</v>
      </c>
      <c r="H692" s="9"/>
      <c r="I692" s="9"/>
      <c r="J692" s="9"/>
      <c r="K692" s="9"/>
    </row>
    <row r="693" spans="1:11">
      <c r="A693" s="9"/>
      <c r="B693" s="11" t="s">
        <v>208</v>
      </c>
      <c r="C693" s="11" t="s">
        <v>899</v>
      </c>
      <c r="D693" s="11" t="s">
        <v>1756</v>
      </c>
      <c r="E693" s="11" t="s">
        <v>183</v>
      </c>
      <c r="F693" s="11" t="s">
        <v>131</v>
      </c>
      <c r="G693" s="11" t="s">
        <v>3044</v>
      </c>
      <c r="H693" s="9"/>
      <c r="I693" s="9"/>
      <c r="J693" s="9"/>
      <c r="K693" s="9"/>
    </row>
    <row r="694" spans="1:11">
      <c r="A694" s="9"/>
      <c r="B694" s="11" t="s">
        <v>12</v>
      </c>
      <c r="C694" s="11" t="s">
        <v>900</v>
      </c>
      <c r="D694" s="11" t="s">
        <v>1757</v>
      </c>
      <c r="E694" s="11" t="s">
        <v>80</v>
      </c>
      <c r="F694" s="11" t="s">
        <v>2915</v>
      </c>
      <c r="G694" s="11" t="s">
        <v>22</v>
      </c>
      <c r="H694" s="9"/>
      <c r="I694" s="9"/>
      <c r="J694" s="9"/>
      <c r="K694" s="9"/>
    </row>
    <row r="695" spans="1:11">
      <c r="A695" s="9"/>
      <c r="B695" s="11" t="s">
        <v>14</v>
      </c>
      <c r="C695" s="11" t="s">
        <v>901</v>
      </c>
      <c r="D695" s="11" t="s">
        <v>1758</v>
      </c>
      <c r="E695" s="11" t="s">
        <v>98</v>
      </c>
      <c r="F695" s="11" t="s">
        <v>2916</v>
      </c>
      <c r="G695" s="11" t="s">
        <v>19</v>
      </c>
      <c r="H695" s="9"/>
      <c r="I695" s="9"/>
      <c r="J695" s="9"/>
      <c r="K695" s="9"/>
    </row>
    <row r="696" spans="1:11">
      <c r="A696" s="9"/>
      <c r="B696" s="11" t="s">
        <v>14</v>
      </c>
      <c r="C696" s="11" t="s">
        <v>902</v>
      </c>
      <c r="D696" s="11" t="s">
        <v>1759</v>
      </c>
      <c r="E696" s="11" t="s">
        <v>2018</v>
      </c>
      <c r="F696" s="11" t="s">
        <v>2533</v>
      </c>
      <c r="G696" s="11" t="s">
        <v>22</v>
      </c>
      <c r="H696" s="9"/>
      <c r="I696" s="9"/>
      <c r="J696" s="9"/>
      <c r="K696" s="9"/>
    </row>
    <row r="697" spans="1:11">
      <c r="A697" s="9"/>
      <c r="B697" s="11" t="s">
        <v>12</v>
      </c>
      <c r="C697" s="11" t="s">
        <v>903</v>
      </c>
      <c r="D697" s="11" t="s">
        <v>1760</v>
      </c>
      <c r="E697" s="11" t="s">
        <v>2304</v>
      </c>
      <c r="F697" s="11" t="s">
        <v>2917</v>
      </c>
      <c r="G697" s="11" t="s">
        <v>13</v>
      </c>
      <c r="H697" s="9"/>
      <c r="I697" s="9"/>
      <c r="J697" s="9"/>
      <c r="K697" s="9"/>
    </row>
    <row r="698" spans="1:11">
      <c r="A698" s="9"/>
      <c r="B698" s="11" t="s">
        <v>12</v>
      </c>
      <c r="C698" s="11" t="s">
        <v>904</v>
      </c>
      <c r="D698" s="11" t="s">
        <v>1761</v>
      </c>
      <c r="E698" s="11" t="s">
        <v>2304</v>
      </c>
      <c r="F698" s="11" t="s">
        <v>2917</v>
      </c>
      <c r="G698" s="11" t="s">
        <v>13</v>
      </c>
      <c r="H698" s="9"/>
      <c r="I698" s="9"/>
      <c r="J698" s="9"/>
      <c r="K698" s="9"/>
    </row>
    <row r="699" spans="1:11">
      <c r="A699" s="9"/>
      <c r="B699" s="11" t="s">
        <v>12</v>
      </c>
      <c r="C699" s="11" t="s">
        <v>905</v>
      </c>
      <c r="D699" s="11" t="s">
        <v>1762</v>
      </c>
      <c r="E699" s="11" t="s">
        <v>2304</v>
      </c>
      <c r="F699" s="11" t="s">
        <v>2918</v>
      </c>
      <c r="G699" s="11" t="s">
        <v>13</v>
      </c>
      <c r="H699" s="9"/>
      <c r="I699" s="9"/>
      <c r="J699" s="9"/>
      <c r="K699" s="9"/>
    </row>
    <row r="700" spans="1:11">
      <c r="A700" s="9"/>
      <c r="B700" s="11" t="s">
        <v>12</v>
      </c>
      <c r="C700" s="11" t="s">
        <v>906</v>
      </c>
      <c r="D700" s="11" t="s">
        <v>1763</v>
      </c>
      <c r="E700" s="11" t="s">
        <v>2304</v>
      </c>
      <c r="F700" s="11" t="s">
        <v>2918</v>
      </c>
      <c r="G700" s="11" t="s">
        <v>13</v>
      </c>
      <c r="H700" s="9"/>
      <c r="I700" s="9"/>
      <c r="J700" s="9"/>
      <c r="K700" s="9"/>
    </row>
    <row r="701" spans="1:11">
      <c r="A701" s="9"/>
      <c r="B701" s="11" t="s">
        <v>12</v>
      </c>
      <c r="C701" s="11" t="s">
        <v>907</v>
      </c>
      <c r="D701" s="11" t="s">
        <v>1764</v>
      </c>
      <c r="E701" s="11" t="s">
        <v>2304</v>
      </c>
      <c r="F701" s="11" t="s">
        <v>2919</v>
      </c>
      <c r="G701" s="11" t="s">
        <v>13</v>
      </c>
      <c r="H701" s="9"/>
      <c r="I701" s="9"/>
      <c r="J701" s="9"/>
      <c r="K701" s="9"/>
    </row>
    <row r="702" spans="1:11">
      <c r="A702" s="9"/>
      <c r="B702" s="11" t="s">
        <v>208</v>
      </c>
      <c r="C702" s="11" t="s">
        <v>908</v>
      </c>
      <c r="D702" s="11" t="s">
        <v>1765</v>
      </c>
      <c r="E702" s="11" t="s">
        <v>2040</v>
      </c>
      <c r="F702" s="11" t="s">
        <v>2920</v>
      </c>
      <c r="G702" s="11" t="s">
        <v>3074</v>
      </c>
      <c r="H702" s="9"/>
      <c r="I702" s="9"/>
      <c r="J702" s="9"/>
      <c r="K702" s="9"/>
    </row>
    <row r="703" spans="1:11">
      <c r="A703" s="9"/>
      <c r="B703" s="11" t="s">
        <v>14</v>
      </c>
      <c r="C703" s="11" t="s">
        <v>909</v>
      </c>
      <c r="D703" s="11" t="s">
        <v>1766</v>
      </c>
      <c r="E703" s="11" t="s">
        <v>80</v>
      </c>
      <c r="F703" s="11" t="s">
        <v>2550</v>
      </c>
      <c r="G703" s="11" t="s">
        <v>3045</v>
      </c>
      <c r="H703" s="9"/>
      <c r="I703" s="9"/>
      <c r="J703" s="9"/>
      <c r="K703" s="9"/>
    </row>
    <row r="704" spans="1:11">
      <c r="A704" s="9"/>
      <c r="B704" s="11" t="s">
        <v>12</v>
      </c>
      <c r="C704" s="11" t="s">
        <v>910</v>
      </c>
      <c r="D704" s="11" t="s">
        <v>1767</v>
      </c>
      <c r="E704" s="11" t="s">
        <v>2305</v>
      </c>
      <c r="F704" s="11" t="s">
        <v>2921</v>
      </c>
      <c r="G704" s="11" t="s">
        <v>26</v>
      </c>
      <c r="H704" s="9"/>
      <c r="I704" s="9"/>
      <c r="J704" s="9"/>
      <c r="K704" s="9"/>
    </row>
    <row r="705" spans="1:11">
      <c r="A705" s="9"/>
      <c r="B705" s="11" t="s">
        <v>208</v>
      </c>
      <c r="C705" s="11" t="s">
        <v>911</v>
      </c>
      <c r="D705" s="11" t="s">
        <v>1768</v>
      </c>
      <c r="E705" s="11" t="s">
        <v>2306</v>
      </c>
      <c r="F705" s="11" t="s">
        <v>2922</v>
      </c>
      <c r="G705" s="11" t="s">
        <v>20</v>
      </c>
      <c r="H705" s="9"/>
      <c r="I705" s="9"/>
      <c r="J705" s="9"/>
      <c r="K705" s="9"/>
    </row>
    <row r="706" spans="1:11">
      <c r="A706" s="9"/>
      <c r="B706" s="11" t="s">
        <v>208</v>
      </c>
      <c r="C706" s="11" t="s">
        <v>912</v>
      </c>
      <c r="D706" s="11" t="s">
        <v>1769</v>
      </c>
      <c r="E706" s="11" t="s">
        <v>2307</v>
      </c>
      <c r="F706" s="11" t="s">
        <v>2923</v>
      </c>
      <c r="G706" s="11" t="s">
        <v>22</v>
      </c>
      <c r="H706" s="9"/>
      <c r="I706" s="9"/>
      <c r="J706" s="9"/>
      <c r="K706" s="9"/>
    </row>
    <row r="707" spans="1:11">
      <c r="A707" s="9"/>
      <c r="B707" s="11" t="s">
        <v>208</v>
      </c>
      <c r="C707" s="11" t="s">
        <v>913</v>
      </c>
      <c r="D707" s="11" t="s">
        <v>1770</v>
      </c>
      <c r="E707" s="11" t="s">
        <v>2308</v>
      </c>
      <c r="F707" s="11" t="s">
        <v>2924</v>
      </c>
      <c r="G707" s="11" t="s">
        <v>3070</v>
      </c>
      <c r="H707" s="9"/>
      <c r="I707" s="9"/>
      <c r="J707" s="9"/>
      <c r="K707" s="9"/>
    </row>
    <row r="708" spans="1:11">
      <c r="A708" s="9"/>
      <c r="B708" s="11" t="s">
        <v>208</v>
      </c>
      <c r="C708" s="11" t="s">
        <v>914</v>
      </c>
      <c r="D708" s="11" t="s">
        <v>1771</v>
      </c>
      <c r="E708" s="11" t="s">
        <v>53</v>
      </c>
      <c r="F708" s="11" t="s">
        <v>2925</v>
      </c>
      <c r="G708" s="11" t="s">
        <v>3044</v>
      </c>
      <c r="H708" s="9"/>
      <c r="I708" s="9"/>
      <c r="J708" s="9"/>
      <c r="K708" s="9"/>
    </row>
    <row r="709" spans="1:11">
      <c r="A709" s="9"/>
      <c r="B709" s="11" t="s">
        <v>12</v>
      </c>
      <c r="C709" s="11" t="s">
        <v>915</v>
      </c>
      <c r="D709" s="11" t="s">
        <v>1772</v>
      </c>
      <c r="E709" s="11" t="s">
        <v>171</v>
      </c>
      <c r="F709" s="11" t="s">
        <v>2926</v>
      </c>
      <c r="G709" s="11" t="s">
        <v>38</v>
      </c>
      <c r="H709" s="9"/>
      <c r="I709" s="9"/>
      <c r="J709" s="9"/>
      <c r="K709" s="9"/>
    </row>
    <row r="710" spans="1:11">
      <c r="A710" s="9"/>
      <c r="B710" s="11" t="s">
        <v>12</v>
      </c>
      <c r="C710" s="11" t="s">
        <v>916</v>
      </c>
      <c r="D710" s="11" t="s">
        <v>1773</v>
      </c>
      <c r="E710" s="11" t="s">
        <v>80</v>
      </c>
      <c r="F710" s="11" t="s">
        <v>2927</v>
      </c>
      <c r="G710" s="11" t="s">
        <v>22</v>
      </c>
      <c r="H710" s="9"/>
      <c r="I710" s="9"/>
      <c r="J710" s="9"/>
      <c r="K710" s="9"/>
    </row>
    <row r="711" spans="1:11">
      <c r="A711" s="9"/>
      <c r="B711" s="11" t="s">
        <v>12</v>
      </c>
      <c r="C711" s="11" t="s">
        <v>917</v>
      </c>
      <c r="D711" s="11" t="s">
        <v>1774</v>
      </c>
      <c r="E711" s="11" t="s">
        <v>121</v>
      </c>
      <c r="F711" s="11" t="s">
        <v>2928</v>
      </c>
      <c r="G711" s="11" t="s">
        <v>3045</v>
      </c>
      <c r="H711" s="9"/>
      <c r="I711" s="9"/>
      <c r="J711" s="9"/>
      <c r="K711" s="9"/>
    </row>
    <row r="712" spans="1:11">
      <c r="A712" s="9"/>
      <c r="B712" s="11" t="s">
        <v>14</v>
      </c>
      <c r="C712" s="11" t="s">
        <v>918</v>
      </c>
      <c r="D712" s="11" t="s">
        <v>1775</v>
      </c>
      <c r="E712" s="11" t="s">
        <v>2000</v>
      </c>
      <c r="F712" s="11" t="s">
        <v>2513</v>
      </c>
      <c r="G712" s="11" t="s">
        <v>26</v>
      </c>
      <c r="H712" s="9"/>
      <c r="I712" s="9"/>
      <c r="J712" s="9"/>
      <c r="K712" s="9"/>
    </row>
    <row r="713" spans="1:11">
      <c r="A713" s="9"/>
      <c r="B713" s="11" t="s">
        <v>14</v>
      </c>
      <c r="C713" s="11" t="s">
        <v>919</v>
      </c>
      <c r="D713" s="11" t="s">
        <v>1776</v>
      </c>
      <c r="E713" s="11" t="s">
        <v>80</v>
      </c>
      <c r="F713" s="11" t="s">
        <v>2547</v>
      </c>
      <c r="G713" s="11" t="s">
        <v>13</v>
      </c>
      <c r="H713" s="9"/>
      <c r="I713" s="9"/>
      <c r="J713" s="9"/>
      <c r="K713" s="9"/>
    </row>
    <row r="714" spans="1:11">
      <c r="A714" s="9"/>
      <c r="B714" s="11" t="s">
        <v>14</v>
      </c>
      <c r="C714" s="11" t="s">
        <v>920</v>
      </c>
      <c r="D714" s="11" t="s">
        <v>1777</v>
      </c>
      <c r="E714" s="11" t="s">
        <v>80</v>
      </c>
      <c r="F714" s="11" t="s">
        <v>2547</v>
      </c>
      <c r="G714" s="11" t="s">
        <v>13</v>
      </c>
      <c r="H714" s="9"/>
      <c r="I714" s="9"/>
      <c r="J714" s="9"/>
      <c r="K714" s="9"/>
    </row>
    <row r="715" spans="1:11">
      <c r="A715" s="9"/>
      <c r="B715" s="11" t="s">
        <v>208</v>
      </c>
      <c r="C715" s="11" t="s">
        <v>921</v>
      </c>
      <c r="D715" s="11" t="s">
        <v>1778</v>
      </c>
      <c r="E715" s="11" t="s">
        <v>2205</v>
      </c>
      <c r="F715" s="11" t="s">
        <v>2929</v>
      </c>
      <c r="G715" s="11" t="s">
        <v>3077</v>
      </c>
      <c r="H715" s="9"/>
      <c r="I715" s="9"/>
      <c r="J715" s="9"/>
      <c r="K715" s="9"/>
    </row>
    <row r="716" spans="1:11">
      <c r="A716" s="9"/>
      <c r="B716" s="11" t="s">
        <v>12</v>
      </c>
      <c r="C716" s="11" t="s">
        <v>922</v>
      </c>
      <c r="D716" s="11" t="s">
        <v>1779</v>
      </c>
      <c r="E716" s="11" t="s">
        <v>2309</v>
      </c>
      <c r="F716" s="11" t="s">
        <v>2930</v>
      </c>
      <c r="G716" s="11" t="s">
        <v>22</v>
      </c>
      <c r="H716" s="9"/>
      <c r="I716" s="9"/>
      <c r="J716" s="9"/>
      <c r="K716" s="9"/>
    </row>
    <row r="717" spans="1:11">
      <c r="A717" s="9"/>
      <c r="B717" s="11" t="s">
        <v>208</v>
      </c>
      <c r="C717" s="11" t="s">
        <v>923</v>
      </c>
      <c r="D717" s="11" t="s">
        <v>1780</v>
      </c>
      <c r="E717" s="11" t="s">
        <v>2310</v>
      </c>
      <c r="F717" s="11" t="s">
        <v>2931</v>
      </c>
      <c r="G717" s="11" t="s">
        <v>20</v>
      </c>
      <c r="H717" s="9"/>
      <c r="I717" s="9"/>
      <c r="J717" s="9"/>
      <c r="K717" s="9"/>
    </row>
    <row r="718" spans="1:11">
      <c r="A718" s="9"/>
      <c r="B718" s="11" t="s">
        <v>208</v>
      </c>
      <c r="C718" s="11" t="s">
        <v>924</v>
      </c>
      <c r="D718" s="11" t="s">
        <v>1781</v>
      </c>
      <c r="E718" s="11" t="s">
        <v>2311</v>
      </c>
      <c r="F718" s="11" t="s">
        <v>114</v>
      </c>
      <c r="G718" s="11" t="s">
        <v>20</v>
      </c>
      <c r="H718" s="9"/>
      <c r="I718" s="9"/>
      <c r="J718" s="9"/>
      <c r="K718" s="9"/>
    </row>
    <row r="719" spans="1:11">
      <c r="A719" s="9"/>
      <c r="B719" s="11" t="s">
        <v>208</v>
      </c>
      <c r="C719" s="11" t="s">
        <v>925</v>
      </c>
      <c r="D719" s="11" t="s">
        <v>1782</v>
      </c>
      <c r="E719" s="11" t="s">
        <v>80</v>
      </c>
      <c r="F719" s="11" t="s">
        <v>2932</v>
      </c>
      <c r="G719" s="11" t="s">
        <v>20</v>
      </c>
      <c r="H719" s="9"/>
      <c r="I719" s="9"/>
      <c r="J719" s="9"/>
      <c r="K719" s="9"/>
    </row>
    <row r="720" spans="1:11">
      <c r="A720" s="9"/>
      <c r="B720" s="11" t="s">
        <v>12</v>
      </c>
      <c r="C720" s="11" t="s">
        <v>926</v>
      </c>
      <c r="D720" s="11" t="s">
        <v>1783</v>
      </c>
      <c r="E720" s="11" t="s">
        <v>2312</v>
      </c>
      <c r="F720" s="11" t="s">
        <v>2933</v>
      </c>
      <c r="G720" s="11" t="s">
        <v>22</v>
      </c>
      <c r="H720" s="9"/>
      <c r="I720" s="9"/>
      <c r="J720" s="9"/>
      <c r="K720" s="9"/>
    </row>
    <row r="721" spans="1:11">
      <c r="A721" s="9"/>
      <c r="B721" s="11" t="s">
        <v>208</v>
      </c>
      <c r="C721" s="11" t="s">
        <v>927</v>
      </c>
      <c r="D721" s="11" t="s">
        <v>1784</v>
      </c>
      <c r="E721" s="11" t="s">
        <v>122</v>
      </c>
      <c r="F721" s="11" t="s">
        <v>2934</v>
      </c>
      <c r="G721" s="11" t="s">
        <v>22</v>
      </c>
      <c r="H721" s="9"/>
      <c r="I721" s="9"/>
      <c r="J721" s="9"/>
      <c r="K721" s="9"/>
    </row>
    <row r="722" spans="1:11">
      <c r="A722" s="9"/>
      <c r="B722" s="11" t="s">
        <v>208</v>
      </c>
      <c r="C722" s="11" t="s">
        <v>928</v>
      </c>
      <c r="D722" s="11" t="s">
        <v>1785</v>
      </c>
      <c r="E722" s="11" t="s">
        <v>2313</v>
      </c>
      <c r="F722" s="11" t="s">
        <v>2935</v>
      </c>
      <c r="G722" s="11" t="s">
        <v>20</v>
      </c>
      <c r="H722" s="9"/>
      <c r="I722" s="9"/>
      <c r="J722" s="9"/>
      <c r="K722" s="9"/>
    </row>
    <row r="723" spans="1:11">
      <c r="A723" s="9"/>
      <c r="B723" s="11" t="s">
        <v>14</v>
      </c>
      <c r="C723" s="11" t="s">
        <v>929</v>
      </c>
      <c r="D723" s="11" t="s">
        <v>1786</v>
      </c>
      <c r="E723" s="11" t="s">
        <v>2041</v>
      </c>
      <c r="F723" s="11" t="s">
        <v>2936</v>
      </c>
      <c r="G723" s="11" t="s">
        <v>13</v>
      </c>
      <c r="H723" s="9"/>
      <c r="I723" s="9"/>
      <c r="J723" s="9"/>
      <c r="K723" s="9"/>
    </row>
    <row r="724" spans="1:11">
      <c r="A724" s="9"/>
      <c r="B724" s="11" t="s">
        <v>14</v>
      </c>
      <c r="C724" s="11" t="s">
        <v>930</v>
      </c>
      <c r="D724" s="11" t="s">
        <v>1787</v>
      </c>
      <c r="E724" s="11" t="s">
        <v>2041</v>
      </c>
      <c r="F724" s="11" t="s">
        <v>2557</v>
      </c>
      <c r="G724" s="11" t="s">
        <v>94</v>
      </c>
      <c r="H724" s="9"/>
      <c r="I724" s="9"/>
      <c r="J724" s="9"/>
      <c r="K724" s="9"/>
    </row>
    <row r="725" spans="1:11">
      <c r="A725" s="9"/>
      <c r="B725" s="11" t="s">
        <v>14</v>
      </c>
      <c r="C725" s="11" t="s">
        <v>931</v>
      </c>
      <c r="D725" s="11" t="s">
        <v>1787</v>
      </c>
      <c r="E725" s="11" t="s">
        <v>2041</v>
      </c>
      <c r="F725" s="11" t="s">
        <v>2557</v>
      </c>
      <c r="G725" s="11" t="s">
        <v>94</v>
      </c>
      <c r="H725" s="9"/>
      <c r="I725" s="9"/>
      <c r="J725" s="9"/>
      <c r="K725" s="9"/>
    </row>
    <row r="726" spans="1:11">
      <c r="A726" s="9"/>
      <c r="B726" s="11" t="s">
        <v>208</v>
      </c>
      <c r="C726" s="11" t="s">
        <v>932</v>
      </c>
      <c r="D726" s="11" t="s">
        <v>1788</v>
      </c>
      <c r="E726" s="11" t="s">
        <v>112</v>
      </c>
      <c r="F726" s="11" t="s">
        <v>2937</v>
      </c>
      <c r="G726" s="11" t="s">
        <v>20</v>
      </c>
      <c r="H726" s="9"/>
      <c r="I726" s="9"/>
      <c r="J726" s="9"/>
      <c r="K726" s="9"/>
    </row>
    <row r="727" spans="1:11">
      <c r="A727" s="9"/>
      <c r="B727" s="11" t="s">
        <v>208</v>
      </c>
      <c r="C727" s="11" t="s">
        <v>933</v>
      </c>
      <c r="D727" s="11" t="s">
        <v>1789</v>
      </c>
      <c r="E727" s="11" t="s">
        <v>101</v>
      </c>
      <c r="F727" s="11" t="s">
        <v>2938</v>
      </c>
      <c r="G727" s="11" t="s">
        <v>3064</v>
      </c>
      <c r="H727" s="9"/>
      <c r="I727" s="9"/>
      <c r="J727" s="9"/>
      <c r="K727" s="9"/>
    </row>
    <row r="728" spans="1:11">
      <c r="A728" s="9"/>
      <c r="B728" s="11" t="s">
        <v>12</v>
      </c>
      <c r="C728" s="11" t="s">
        <v>934</v>
      </c>
      <c r="D728" s="11" t="s">
        <v>1790</v>
      </c>
      <c r="E728" s="11" t="s">
        <v>2297</v>
      </c>
      <c r="F728" s="11" t="s">
        <v>2904</v>
      </c>
      <c r="G728" s="11" t="s">
        <v>13</v>
      </c>
      <c r="H728" s="9"/>
      <c r="I728" s="9"/>
      <c r="J728" s="9"/>
      <c r="K728" s="9"/>
    </row>
    <row r="729" spans="1:11">
      <c r="A729" s="9"/>
      <c r="B729" s="11" t="s">
        <v>208</v>
      </c>
      <c r="C729" s="11" t="s">
        <v>935</v>
      </c>
      <c r="D729" s="11" t="s">
        <v>1791</v>
      </c>
      <c r="E729" s="11" t="s">
        <v>2314</v>
      </c>
      <c r="F729" s="11" t="s">
        <v>2939</v>
      </c>
      <c r="G729" s="11" t="s">
        <v>20</v>
      </c>
      <c r="H729" s="9"/>
      <c r="I729" s="9"/>
      <c r="J729" s="9"/>
      <c r="K729" s="9"/>
    </row>
    <row r="730" spans="1:11">
      <c r="A730" s="9"/>
      <c r="B730" s="11" t="s">
        <v>208</v>
      </c>
      <c r="C730" s="11" t="s">
        <v>936</v>
      </c>
      <c r="D730" s="11" t="s">
        <v>1792</v>
      </c>
      <c r="E730" s="11" t="s">
        <v>58</v>
      </c>
      <c r="F730" s="11" t="s">
        <v>2940</v>
      </c>
      <c r="G730" s="11" t="s">
        <v>3069</v>
      </c>
      <c r="H730" s="9"/>
      <c r="I730" s="9"/>
      <c r="J730" s="9"/>
      <c r="K730" s="9"/>
    </row>
    <row r="731" spans="1:11">
      <c r="A731" s="9"/>
      <c r="B731" s="11" t="s">
        <v>12</v>
      </c>
      <c r="C731" s="11" t="s">
        <v>937</v>
      </c>
      <c r="D731" s="11" t="s">
        <v>1793</v>
      </c>
      <c r="E731" s="11" t="s">
        <v>85</v>
      </c>
      <c r="F731" s="11" t="s">
        <v>2941</v>
      </c>
      <c r="G731" s="11" t="s">
        <v>13</v>
      </c>
      <c r="H731" s="9"/>
      <c r="I731" s="9"/>
      <c r="J731" s="9"/>
      <c r="K731" s="9"/>
    </row>
    <row r="732" spans="1:11">
      <c r="A732" s="9"/>
      <c r="B732" s="11" t="s">
        <v>208</v>
      </c>
      <c r="C732" s="11" t="s">
        <v>938</v>
      </c>
      <c r="D732" s="11" t="s">
        <v>1794</v>
      </c>
      <c r="E732" s="11" t="s">
        <v>1958</v>
      </c>
      <c r="F732" s="11" t="s">
        <v>2860</v>
      </c>
      <c r="G732" s="11" t="s">
        <v>3063</v>
      </c>
      <c r="H732" s="9"/>
      <c r="I732" s="9"/>
      <c r="J732" s="9"/>
      <c r="K732" s="9"/>
    </row>
    <row r="733" spans="1:11">
      <c r="A733" s="9"/>
      <c r="B733" s="11" t="s">
        <v>12</v>
      </c>
      <c r="C733" s="11" t="s">
        <v>939</v>
      </c>
      <c r="D733" s="11" t="s">
        <v>1795</v>
      </c>
      <c r="E733" s="11" t="s">
        <v>119</v>
      </c>
      <c r="F733" s="11" t="s">
        <v>2942</v>
      </c>
      <c r="G733" s="11" t="s">
        <v>26</v>
      </c>
      <c r="H733" s="9"/>
      <c r="I733" s="9"/>
      <c r="J733" s="9"/>
      <c r="K733" s="9"/>
    </row>
    <row r="734" spans="1:11">
      <c r="A734" s="9"/>
      <c r="B734" s="11" t="s">
        <v>208</v>
      </c>
      <c r="C734" s="11" t="s">
        <v>940</v>
      </c>
      <c r="D734" s="11" t="s">
        <v>1796</v>
      </c>
      <c r="E734" s="11" t="s">
        <v>183</v>
      </c>
      <c r="F734" s="11" t="s">
        <v>2943</v>
      </c>
      <c r="G734" s="11" t="s">
        <v>3044</v>
      </c>
      <c r="H734" s="9"/>
      <c r="I734" s="9"/>
      <c r="J734" s="9"/>
      <c r="K734" s="9"/>
    </row>
    <row r="735" spans="1:11">
      <c r="A735" s="9"/>
      <c r="B735" s="11" t="s">
        <v>12</v>
      </c>
      <c r="C735" s="11" t="s">
        <v>941</v>
      </c>
      <c r="D735" s="11" t="s">
        <v>1797</v>
      </c>
      <c r="E735" s="11" t="s">
        <v>2315</v>
      </c>
      <c r="F735" s="11" t="s">
        <v>2944</v>
      </c>
      <c r="G735" s="11" t="s">
        <v>13</v>
      </c>
      <c r="H735" s="9"/>
      <c r="I735" s="9"/>
      <c r="J735" s="9"/>
      <c r="K735" s="9"/>
    </row>
    <row r="736" spans="1:11">
      <c r="A736" s="9"/>
      <c r="B736" s="11" t="s">
        <v>14</v>
      </c>
      <c r="C736" s="11" t="s">
        <v>942</v>
      </c>
      <c r="D736" s="11" t="s">
        <v>1798</v>
      </c>
      <c r="E736" s="11" t="s">
        <v>2316</v>
      </c>
      <c r="F736" s="11" t="s">
        <v>2945</v>
      </c>
      <c r="G736" s="11" t="s">
        <v>13</v>
      </c>
      <c r="H736" s="9"/>
      <c r="I736" s="9"/>
      <c r="J736" s="9"/>
      <c r="K736" s="9"/>
    </row>
    <row r="737" spans="1:11">
      <c r="A737" s="9"/>
      <c r="B737" s="11" t="s">
        <v>208</v>
      </c>
      <c r="C737" s="11" t="s">
        <v>943</v>
      </c>
      <c r="D737" s="11" t="s">
        <v>1799</v>
      </c>
      <c r="E737" s="11" t="s">
        <v>74</v>
      </c>
      <c r="F737" s="11" t="s">
        <v>2946</v>
      </c>
      <c r="G737" s="11" t="s">
        <v>20</v>
      </c>
      <c r="H737" s="9"/>
      <c r="I737" s="9"/>
      <c r="J737" s="9"/>
      <c r="K737" s="9"/>
    </row>
    <row r="738" spans="1:11">
      <c r="A738" s="9"/>
      <c r="B738" s="11" t="s">
        <v>12</v>
      </c>
      <c r="C738" s="11" t="s">
        <v>944</v>
      </c>
      <c r="D738" s="11" t="s">
        <v>1800</v>
      </c>
      <c r="E738" s="11" t="s">
        <v>2258</v>
      </c>
      <c r="F738" s="11" t="s">
        <v>2947</v>
      </c>
      <c r="G738" s="11" t="s">
        <v>22</v>
      </c>
      <c r="H738" s="9"/>
      <c r="I738" s="9"/>
      <c r="J738" s="9"/>
      <c r="K738" s="9"/>
    </row>
    <row r="739" spans="1:11">
      <c r="A739" s="9"/>
      <c r="B739" s="11" t="s">
        <v>208</v>
      </c>
      <c r="C739" s="11" t="s">
        <v>945</v>
      </c>
      <c r="D739" s="11" t="s">
        <v>1801</v>
      </c>
      <c r="E739" s="11" t="s">
        <v>169</v>
      </c>
      <c r="F739" s="11" t="s">
        <v>2948</v>
      </c>
      <c r="G739" s="11" t="s">
        <v>3070</v>
      </c>
      <c r="H739" s="9"/>
      <c r="I739" s="9"/>
      <c r="J739" s="9"/>
      <c r="K739" s="9"/>
    </row>
    <row r="740" spans="1:11">
      <c r="A740" s="9"/>
      <c r="B740" s="11" t="s">
        <v>208</v>
      </c>
      <c r="C740" s="11" t="s">
        <v>946</v>
      </c>
      <c r="D740" s="11" t="s">
        <v>1802</v>
      </c>
      <c r="E740" s="11" t="s">
        <v>2317</v>
      </c>
      <c r="F740" s="11" t="s">
        <v>2949</v>
      </c>
      <c r="G740" s="11" t="s">
        <v>20</v>
      </c>
      <c r="H740" s="9"/>
      <c r="I740" s="9"/>
      <c r="J740" s="9"/>
      <c r="K740" s="9"/>
    </row>
    <row r="741" spans="1:11">
      <c r="A741" s="9"/>
      <c r="B741" s="11" t="s">
        <v>14</v>
      </c>
      <c r="C741" s="11" t="s">
        <v>947</v>
      </c>
      <c r="D741" s="11" t="s">
        <v>1803</v>
      </c>
      <c r="E741" s="11" t="s">
        <v>136</v>
      </c>
      <c r="F741" s="11" t="s">
        <v>137</v>
      </c>
      <c r="G741" s="11" t="s">
        <v>13</v>
      </c>
      <c r="H741" s="9"/>
      <c r="I741" s="9"/>
      <c r="J741" s="9"/>
      <c r="K741" s="9"/>
    </row>
    <row r="742" spans="1:11">
      <c r="A742" s="9"/>
      <c r="B742" s="11" t="s">
        <v>14</v>
      </c>
      <c r="C742" s="11" t="s">
        <v>948</v>
      </c>
      <c r="D742" s="11" t="s">
        <v>1804</v>
      </c>
      <c r="E742" s="11" t="s">
        <v>2318</v>
      </c>
      <c r="F742" s="11" t="s">
        <v>2558</v>
      </c>
      <c r="G742" s="11" t="s">
        <v>94</v>
      </c>
      <c r="H742" s="9"/>
      <c r="I742" s="9"/>
      <c r="J742" s="9"/>
      <c r="K742" s="9"/>
    </row>
    <row r="743" spans="1:11">
      <c r="A743" s="9"/>
      <c r="B743" s="11" t="s">
        <v>14</v>
      </c>
      <c r="C743" s="11" t="s">
        <v>949</v>
      </c>
      <c r="D743" s="11" t="s">
        <v>1804</v>
      </c>
      <c r="E743" s="11" t="s">
        <v>2318</v>
      </c>
      <c r="F743" s="11" t="s">
        <v>2558</v>
      </c>
      <c r="G743" s="11" t="s">
        <v>94</v>
      </c>
      <c r="H743" s="9"/>
      <c r="I743" s="9"/>
      <c r="J743" s="9"/>
      <c r="K743" s="9"/>
    </row>
    <row r="744" spans="1:11">
      <c r="A744" s="9"/>
      <c r="B744" s="11" t="s">
        <v>14</v>
      </c>
      <c r="C744" s="11" t="s">
        <v>950</v>
      </c>
      <c r="D744" s="11" t="s">
        <v>1804</v>
      </c>
      <c r="E744" s="11" t="s">
        <v>2042</v>
      </c>
      <c r="F744" s="11" t="s">
        <v>2558</v>
      </c>
      <c r="G744" s="11" t="s">
        <v>94</v>
      </c>
      <c r="H744" s="9"/>
      <c r="I744" s="9"/>
      <c r="J744" s="9"/>
      <c r="K744" s="9"/>
    </row>
    <row r="745" spans="1:11">
      <c r="A745" s="9"/>
      <c r="B745" s="11" t="s">
        <v>12</v>
      </c>
      <c r="C745" s="11" t="s">
        <v>951</v>
      </c>
      <c r="D745" s="11" t="s">
        <v>1805</v>
      </c>
      <c r="E745" s="11" t="s">
        <v>2319</v>
      </c>
      <c r="F745" s="11" t="s">
        <v>2950</v>
      </c>
      <c r="G745" s="11" t="s">
        <v>26</v>
      </c>
      <c r="H745" s="9"/>
      <c r="I745" s="9"/>
      <c r="J745" s="9"/>
      <c r="K745" s="9"/>
    </row>
    <row r="746" spans="1:11">
      <c r="A746" s="9"/>
      <c r="B746" s="11" t="s">
        <v>12</v>
      </c>
      <c r="C746" s="11" t="s">
        <v>952</v>
      </c>
      <c r="D746" s="11" t="s">
        <v>1806</v>
      </c>
      <c r="E746" s="11" t="s">
        <v>2320</v>
      </c>
      <c r="F746" s="11" t="s">
        <v>2504</v>
      </c>
      <c r="G746" s="11" t="s">
        <v>13</v>
      </c>
      <c r="H746" s="9"/>
      <c r="I746" s="9"/>
      <c r="J746" s="9"/>
      <c r="K746" s="9"/>
    </row>
    <row r="747" spans="1:11">
      <c r="A747" s="9"/>
      <c r="B747" s="11" t="s">
        <v>12</v>
      </c>
      <c r="C747" s="11" t="s">
        <v>953</v>
      </c>
      <c r="D747" s="11" t="s">
        <v>1807</v>
      </c>
      <c r="E747" s="11" t="s">
        <v>2321</v>
      </c>
      <c r="F747" s="11" t="s">
        <v>2951</v>
      </c>
      <c r="G747" s="11" t="s">
        <v>13</v>
      </c>
      <c r="H747" s="9"/>
      <c r="I747" s="9"/>
      <c r="J747" s="9"/>
      <c r="K747" s="9"/>
    </row>
    <row r="748" spans="1:11">
      <c r="A748" s="9"/>
      <c r="B748" s="11" t="s">
        <v>12</v>
      </c>
      <c r="C748" s="11" t="s">
        <v>954</v>
      </c>
      <c r="D748" s="11" t="s">
        <v>1808</v>
      </c>
      <c r="E748" s="11" t="s">
        <v>2322</v>
      </c>
      <c r="F748" s="11" t="s">
        <v>2952</v>
      </c>
      <c r="G748" s="11" t="s">
        <v>26</v>
      </c>
      <c r="H748" s="9"/>
      <c r="I748" s="9"/>
      <c r="J748" s="9"/>
      <c r="K748" s="9"/>
    </row>
    <row r="749" spans="1:11">
      <c r="A749" s="9"/>
      <c r="B749" s="11" t="s">
        <v>208</v>
      </c>
      <c r="C749" s="11" t="s">
        <v>955</v>
      </c>
      <c r="D749" s="11" t="s">
        <v>1809</v>
      </c>
      <c r="E749" s="11" t="s">
        <v>2323</v>
      </c>
      <c r="F749" s="11" t="s">
        <v>2953</v>
      </c>
      <c r="G749" s="11" t="s">
        <v>3046</v>
      </c>
      <c r="H749" s="9"/>
      <c r="I749" s="9"/>
      <c r="J749" s="9"/>
      <c r="K749" s="9"/>
    </row>
    <row r="750" spans="1:11">
      <c r="A750" s="9"/>
      <c r="B750" s="11" t="s">
        <v>208</v>
      </c>
      <c r="C750" s="11" t="s">
        <v>956</v>
      </c>
      <c r="D750" s="11" t="s">
        <v>1810</v>
      </c>
      <c r="E750" s="11" t="s">
        <v>2324</v>
      </c>
      <c r="F750" s="11" t="s">
        <v>59</v>
      </c>
      <c r="G750" s="11" t="s">
        <v>3044</v>
      </c>
      <c r="H750" s="9"/>
      <c r="I750" s="9"/>
      <c r="J750" s="9"/>
      <c r="K750" s="9"/>
    </row>
    <row r="751" spans="1:11">
      <c r="A751" s="9"/>
      <c r="B751" s="11" t="s">
        <v>12</v>
      </c>
      <c r="C751" s="11" t="s">
        <v>957</v>
      </c>
      <c r="D751" s="11" t="s">
        <v>1811</v>
      </c>
      <c r="E751" s="11" t="s">
        <v>2325</v>
      </c>
      <c r="F751" s="11" t="s">
        <v>2954</v>
      </c>
      <c r="G751" s="11" t="s">
        <v>26</v>
      </c>
      <c r="H751" s="9"/>
      <c r="I751" s="9"/>
      <c r="J751" s="9"/>
      <c r="K751" s="9"/>
    </row>
    <row r="752" spans="1:11">
      <c r="A752" s="9"/>
      <c r="B752" s="11" t="s">
        <v>12</v>
      </c>
      <c r="C752" s="11" t="s">
        <v>958</v>
      </c>
      <c r="D752" s="11" t="s">
        <v>1812</v>
      </c>
      <c r="E752" s="11" t="s">
        <v>2326</v>
      </c>
      <c r="F752" s="11" t="s">
        <v>2955</v>
      </c>
      <c r="G752" s="11" t="s">
        <v>13</v>
      </c>
      <c r="H752" s="9"/>
      <c r="I752" s="9"/>
      <c r="J752" s="9"/>
      <c r="K752" s="9"/>
    </row>
    <row r="753" spans="1:11">
      <c r="A753" s="9"/>
      <c r="B753" s="11" t="s">
        <v>12</v>
      </c>
      <c r="C753" s="11" t="s">
        <v>959</v>
      </c>
      <c r="D753" s="11" t="s">
        <v>1813</v>
      </c>
      <c r="E753" s="11" t="s">
        <v>2327</v>
      </c>
      <c r="F753" s="11" t="s">
        <v>2956</v>
      </c>
      <c r="G753" s="11" t="s">
        <v>26</v>
      </c>
      <c r="H753" s="9"/>
      <c r="I753" s="9"/>
      <c r="J753" s="9"/>
      <c r="K753" s="9"/>
    </row>
    <row r="754" spans="1:11">
      <c r="A754" s="9"/>
      <c r="B754" s="11" t="s">
        <v>208</v>
      </c>
      <c r="C754" s="11" t="s">
        <v>960</v>
      </c>
      <c r="D754" s="11" t="s">
        <v>1814</v>
      </c>
      <c r="E754" s="11" t="s">
        <v>2328</v>
      </c>
      <c r="F754" s="11" t="s">
        <v>2957</v>
      </c>
      <c r="G754" s="11" t="s">
        <v>19</v>
      </c>
      <c r="H754" s="9"/>
      <c r="I754" s="9"/>
      <c r="J754" s="9"/>
      <c r="K754" s="9"/>
    </row>
    <row r="755" spans="1:11">
      <c r="A755" s="9"/>
      <c r="B755" s="11" t="s">
        <v>12</v>
      </c>
      <c r="C755" s="11" t="s">
        <v>961</v>
      </c>
      <c r="D755" s="11" t="s">
        <v>1815</v>
      </c>
      <c r="E755" s="11" t="s">
        <v>1928</v>
      </c>
      <c r="F755" s="11" t="s">
        <v>2958</v>
      </c>
      <c r="G755" s="11" t="s">
        <v>13</v>
      </c>
      <c r="H755" s="9"/>
      <c r="I755" s="9"/>
      <c r="J755" s="9"/>
      <c r="K755" s="9"/>
    </row>
    <row r="756" spans="1:11">
      <c r="A756" s="9"/>
      <c r="B756" s="11" t="s">
        <v>12</v>
      </c>
      <c r="C756" s="11" t="s">
        <v>962</v>
      </c>
      <c r="D756" s="11" t="s">
        <v>1816</v>
      </c>
      <c r="E756" s="11" t="s">
        <v>2329</v>
      </c>
      <c r="F756" s="11" t="s">
        <v>2959</v>
      </c>
      <c r="G756" s="11" t="s">
        <v>26</v>
      </c>
      <c r="H756" s="9"/>
      <c r="I756" s="9"/>
      <c r="J756" s="9"/>
      <c r="K756" s="9"/>
    </row>
    <row r="757" spans="1:11">
      <c r="A757" s="9"/>
      <c r="B757" s="11" t="s">
        <v>208</v>
      </c>
      <c r="C757" s="11" t="s">
        <v>963</v>
      </c>
      <c r="D757" s="11" t="s">
        <v>1817</v>
      </c>
      <c r="E757" s="11" t="s">
        <v>34</v>
      </c>
      <c r="F757" s="11" t="s">
        <v>2960</v>
      </c>
      <c r="G757" s="11" t="s">
        <v>3078</v>
      </c>
      <c r="H757" s="9"/>
      <c r="I757" s="9"/>
      <c r="J757" s="9"/>
      <c r="K757" s="9"/>
    </row>
    <row r="758" spans="1:11">
      <c r="A758" s="9"/>
      <c r="B758" s="11" t="s">
        <v>208</v>
      </c>
      <c r="C758" s="11" t="s">
        <v>964</v>
      </c>
      <c r="D758" s="11" t="s">
        <v>1818</v>
      </c>
      <c r="E758" s="11" t="s">
        <v>121</v>
      </c>
      <c r="F758" s="11" t="s">
        <v>2961</v>
      </c>
      <c r="G758" s="11" t="s">
        <v>3046</v>
      </c>
      <c r="H758" s="9"/>
      <c r="I758" s="9"/>
      <c r="J758" s="9"/>
      <c r="K758" s="9"/>
    </row>
    <row r="759" spans="1:11">
      <c r="A759" s="9"/>
      <c r="B759" s="11" t="s">
        <v>208</v>
      </c>
      <c r="C759" s="11" t="s">
        <v>965</v>
      </c>
      <c r="D759" s="11" t="s">
        <v>1819</v>
      </c>
      <c r="E759" s="11" t="s">
        <v>2330</v>
      </c>
      <c r="F759" s="11" t="s">
        <v>2962</v>
      </c>
      <c r="G759" s="11" t="s">
        <v>3070</v>
      </c>
      <c r="H759" s="9"/>
      <c r="I759" s="9"/>
      <c r="J759" s="9"/>
      <c r="K759" s="9"/>
    </row>
    <row r="760" spans="1:11">
      <c r="A760" s="9"/>
      <c r="B760" s="11" t="s">
        <v>14</v>
      </c>
      <c r="C760" s="11" t="s">
        <v>966</v>
      </c>
      <c r="D760" s="11" t="s">
        <v>1820</v>
      </c>
      <c r="E760" s="11" t="s">
        <v>129</v>
      </c>
      <c r="F760" s="11" t="s">
        <v>24</v>
      </c>
      <c r="G760" s="11" t="s">
        <v>13</v>
      </c>
      <c r="H760" s="9"/>
      <c r="I760" s="9"/>
      <c r="J760" s="9"/>
      <c r="K760" s="9"/>
    </row>
    <row r="761" spans="1:11">
      <c r="A761" s="9"/>
      <c r="B761" s="11" t="s">
        <v>12</v>
      </c>
      <c r="C761" s="11" t="s">
        <v>967</v>
      </c>
      <c r="D761" s="11" t="s">
        <v>1821</v>
      </c>
      <c r="E761" s="11" t="s">
        <v>2331</v>
      </c>
      <c r="F761" s="11" t="s">
        <v>2963</v>
      </c>
      <c r="G761" s="11" t="s">
        <v>13</v>
      </c>
      <c r="H761" s="9"/>
      <c r="I761" s="9"/>
      <c r="J761" s="9"/>
      <c r="K761" s="9"/>
    </row>
    <row r="762" spans="1:11">
      <c r="A762" s="9"/>
      <c r="B762" s="11" t="s">
        <v>14</v>
      </c>
      <c r="C762" s="11" t="s">
        <v>968</v>
      </c>
      <c r="D762" s="11" t="s">
        <v>1822</v>
      </c>
      <c r="E762" s="11" t="s">
        <v>125</v>
      </c>
      <c r="F762" s="11" t="s">
        <v>2964</v>
      </c>
      <c r="G762" s="11" t="s">
        <v>3079</v>
      </c>
      <c r="H762" s="9"/>
      <c r="I762" s="9"/>
      <c r="J762" s="9"/>
      <c r="K762" s="9"/>
    </row>
    <row r="763" spans="1:11">
      <c r="A763" s="9"/>
      <c r="B763" s="11" t="s">
        <v>12</v>
      </c>
      <c r="C763" s="11" t="s">
        <v>969</v>
      </c>
      <c r="D763" s="11" t="s">
        <v>1823</v>
      </c>
      <c r="E763" s="11" t="s">
        <v>2051</v>
      </c>
      <c r="F763" s="11" t="s">
        <v>2965</v>
      </c>
      <c r="G763" s="11" t="s">
        <v>13</v>
      </c>
      <c r="H763" s="9"/>
      <c r="I763" s="9"/>
      <c r="J763" s="9"/>
      <c r="K763" s="9"/>
    </row>
    <row r="764" spans="1:11">
      <c r="A764" s="9"/>
      <c r="B764" s="11" t="s">
        <v>12</v>
      </c>
      <c r="C764" s="11" t="s">
        <v>970</v>
      </c>
      <c r="D764" s="11" t="s">
        <v>1824</v>
      </c>
      <c r="E764" s="11" t="s">
        <v>2173</v>
      </c>
      <c r="F764" s="11" t="s">
        <v>2966</v>
      </c>
      <c r="G764" s="11" t="s">
        <v>13</v>
      </c>
      <c r="H764" s="9"/>
      <c r="I764" s="9"/>
      <c r="J764" s="9"/>
      <c r="K764" s="9"/>
    </row>
    <row r="765" spans="1:11">
      <c r="A765" s="9"/>
      <c r="B765" s="11" t="s">
        <v>12</v>
      </c>
      <c r="C765" s="11" t="s">
        <v>971</v>
      </c>
      <c r="D765" s="11" t="s">
        <v>1825</v>
      </c>
      <c r="E765" s="11" t="s">
        <v>2332</v>
      </c>
      <c r="F765" s="11" t="s">
        <v>2967</v>
      </c>
      <c r="G765" s="11" t="s">
        <v>13</v>
      </c>
      <c r="H765" s="9"/>
      <c r="I765" s="9"/>
      <c r="J765" s="9"/>
      <c r="K765" s="9"/>
    </row>
    <row r="766" spans="1:11">
      <c r="A766" s="9"/>
      <c r="B766" s="11" t="s">
        <v>14</v>
      </c>
      <c r="C766" s="11" t="s">
        <v>972</v>
      </c>
      <c r="D766" s="11" t="s">
        <v>1826</v>
      </c>
      <c r="E766" s="11" t="s">
        <v>34</v>
      </c>
      <c r="F766" s="11" t="s">
        <v>2968</v>
      </c>
      <c r="G766" s="11" t="s">
        <v>13</v>
      </c>
      <c r="H766" s="9"/>
      <c r="I766" s="9"/>
      <c r="J766" s="9"/>
      <c r="K766" s="9"/>
    </row>
    <row r="767" spans="1:11">
      <c r="A767" s="9"/>
      <c r="B767" s="11" t="s">
        <v>14</v>
      </c>
      <c r="C767" s="11" t="s">
        <v>973</v>
      </c>
      <c r="D767" s="11" t="s">
        <v>1827</v>
      </c>
      <c r="E767" s="11" t="s">
        <v>1984</v>
      </c>
      <c r="F767" s="11" t="s">
        <v>2496</v>
      </c>
      <c r="G767" s="11" t="s">
        <v>13</v>
      </c>
      <c r="H767" s="9"/>
      <c r="I767" s="9"/>
      <c r="J767" s="9"/>
      <c r="K767" s="9"/>
    </row>
    <row r="768" spans="1:11">
      <c r="A768" s="9"/>
      <c r="B768" s="11" t="s">
        <v>14</v>
      </c>
      <c r="C768" s="11" t="s">
        <v>974</v>
      </c>
      <c r="D768" s="11" t="s">
        <v>1828</v>
      </c>
      <c r="E768" s="11" t="s">
        <v>2333</v>
      </c>
      <c r="F768" s="11" t="s">
        <v>2969</v>
      </c>
      <c r="G768" s="11" t="s">
        <v>93</v>
      </c>
      <c r="H768" s="9"/>
      <c r="I768" s="9"/>
      <c r="J768" s="9"/>
      <c r="K768" s="9"/>
    </row>
    <row r="769" spans="1:11">
      <c r="A769" s="9"/>
      <c r="B769" s="11" t="s">
        <v>14</v>
      </c>
      <c r="C769" s="11" t="s">
        <v>975</v>
      </c>
      <c r="D769" s="11" t="s">
        <v>1829</v>
      </c>
      <c r="E769" s="11" t="s">
        <v>27</v>
      </c>
      <c r="F769" s="11" t="s">
        <v>2562</v>
      </c>
      <c r="G769" s="11" t="s">
        <v>13</v>
      </c>
      <c r="H769" s="9"/>
      <c r="I769" s="9"/>
      <c r="J769" s="9"/>
      <c r="K769" s="9"/>
    </row>
    <row r="770" spans="1:11">
      <c r="A770" s="9"/>
      <c r="B770" s="11" t="s">
        <v>14</v>
      </c>
      <c r="C770" s="11" t="s">
        <v>976</v>
      </c>
      <c r="D770" s="11" t="s">
        <v>1830</v>
      </c>
      <c r="E770" s="11" t="s">
        <v>2334</v>
      </c>
      <c r="F770" s="11" t="s">
        <v>2970</v>
      </c>
      <c r="G770" s="11" t="s">
        <v>13</v>
      </c>
      <c r="H770" s="9"/>
      <c r="I770" s="9"/>
      <c r="J770" s="9"/>
      <c r="K770" s="9"/>
    </row>
    <row r="771" spans="1:11">
      <c r="A771" s="9"/>
      <c r="B771" s="11" t="s">
        <v>14</v>
      </c>
      <c r="C771" s="11" t="s">
        <v>977</v>
      </c>
      <c r="D771" s="11" t="s">
        <v>1831</v>
      </c>
      <c r="E771" s="11" t="s">
        <v>2335</v>
      </c>
      <c r="F771" s="11" t="s">
        <v>2971</v>
      </c>
      <c r="G771" s="11" t="s">
        <v>13</v>
      </c>
      <c r="H771" s="9"/>
      <c r="I771" s="9"/>
      <c r="J771" s="9"/>
      <c r="K771" s="9"/>
    </row>
    <row r="772" spans="1:11">
      <c r="A772" s="9"/>
      <c r="B772" s="11" t="s">
        <v>12</v>
      </c>
      <c r="C772" s="11" t="s">
        <v>978</v>
      </c>
      <c r="D772" s="11" t="s">
        <v>1832</v>
      </c>
      <c r="E772" s="11" t="s">
        <v>2336</v>
      </c>
      <c r="F772" s="11" t="s">
        <v>2972</v>
      </c>
      <c r="G772" s="11" t="s">
        <v>13</v>
      </c>
      <c r="H772" s="9"/>
      <c r="I772" s="9"/>
      <c r="J772" s="9"/>
      <c r="K772" s="9"/>
    </row>
    <row r="773" spans="1:11">
      <c r="A773" s="9"/>
      <c r="B773" s="11" t="s">
        <v>14</v>
      </c>
      <c r="C773" s="11" t="s">
        <v>979</v>
      </c>
      <c r="D773" s="11" t="s">
        <v>1833</v>
      </c>
      <c r="E773" s="11" t="s">
        <v>2046</v>
      </c>
      <c r="F773" s="11" t="s">
        <v>2565</v>
      </c>
      <c r="G773" s="11" t="s">
        <v>22</v>
      </c>
      <c r="H773" s="9"/>
      <c r="I773" s="9"/>
      <c r="J773" s="9"/>
      <c r="K773" s="9"/>
    </row>
    <row r="774" spans="1:11">
      <c r="A774" s="9"/>
      <c r="B774" s="11" t="s">
        <v>12</v>
      </c>
      <c r="C774" s="11" t="s">
        <v>980</v>
      </c>
      <c r="D774" s="11" t="s">
        <v>1834</v>
      </c>
      <c r="E774" s="11" t="s">
        <v>80</v>
      </c>
      <c r="F774" s="11" t="s">
        <v>2973</v>
      </c>
      <c r="G774" s="11" t="s">
        <v>13</v>
      </c>
      <c r="H774" s="9"/>
      <c r="I774" s="9"/>
      <c r="J774" s="9"/>
      <c r="K774" s="9"/>
    </row>
    <row r="775" spans="1:11">
      <c r="A775" s="9"/>
      <c r="B775" s="11" t="s">
        <v>14</v>
      </c>
      <c r="C775" s="11" t="s">
        <v>981</v>
      </c>
      <c r="D775" s="11" t="s">
        <v>1835</v>
      </c>
      <c r="E775" s="11" t="s">
        <v>2279</v>
      </c>
      <c r="F775" s="11" t="s">
        <v>2974</v>
      </c>
      <c r="G775" s="11" t="s">
        <v>22</v>
      </c>
      <c r="H775" s="9"/>
      <c r="I775" s="9"/>
      <c r="J775" s="9"/>
      <c r="K775" s="9"/>
    </row>
    <row r="776" spans="1:11">
      <c r="A776" s="9"/>
      <c r="B776" s="11" t="s">
        <v>14</v>
      </c>
      <c r="C776" s="11" t="s">
        <v>982</v>
      </c>
      <c r="D776" s="11" t="s">
        <v>1836</v>
      </c>
      <c r="E776" s="11" t="s">
        <v>2279</v>
      </c>
      <c r="F776" s="11" t="s">
        <v>2974</v>
      </c>
      <c r="G776" s="11" t="s">
        <v>22</v>
      </c>
      <c r="H776" s="9"/>
      <c r="I776" s="9"/>
      <c r="J776" s="9"/>
      <c r="K776" s="9"/>
    </row>
    <row r="777" spans="1:11">
      <c r="A777" s="9"/>
      <c r="B777" s="11" t="s">
        <v>14</v>
      </c>
      <c r="C777" s="11" t="s">
        <v>983</v>
      </c>
      <c r="D777" s="11" t="s">
        <v>1837</v>
      </c>
      <c r="E777" s="11" t="s">
        <v>2279</v>
      </c>
      <c r="F777" s="11" t="s">
        <v>2974</v>
      </c>
      <c r="G777" s="11" t="s">
        <v>22</v>
      </c>
      <c r="H777" s="9"/>
      <c r="I777" s="9"/>
      <c r="J777" s="9"/>
      <c r="K777" s="9"/>
    </row>
    <row r="778" spans="1:11">
      <c r="A778" s="9"/>
      <c r="B778" s="11" t="s">
        <v>14</v>
      </c>
      <c r="C778" s="11" t="s">
        <v>984</v>
      </c>
      <c r="D778" s="11" t="s">
        <v>1838</v>
      </c>
      <c r="E778" s="11" t="s">
        <v>2279</v>
      </c>
      <c r="F778" s="11" t="s">
        <v>2974</v>
      </c>
      <c r="G778" s="11" t="s">
        <v>22</v>
      </c>
      <c r="H778" s="9"/>
      <c r="I778" s="9"/>
      <c r="J778" s="9"/>
      <c r="K778" s="9"/>
    </row>
    <row r="779" spans="1:11">
      <c r="A779" s="9"/>
      <c r="B779" s="11" t="s">
        <v>14</v>
      </c>
      <c r="C779" s="11" t="s">
        <v>985</v>
      </c>
      <c r="D779" s="11" t="s">
        <v>1839</v>
      </c>
      <c r="E779" s="11" t="s">
        <v>2279</v>
      </c>
      <c r="F779" s="11" t="s">
        <v>2974</v>
      </c>
      <c r="G779" s="11" t="s">
        <v>22</v>
      </c>
      <c r="H779" s="9"/>
      <c r="I779" s="9"/>
      <c r="J779" s="9"/>
      <c r="K779" s="9"/>
    </row>
    <row r="780" spans="1:11">
      <c r="A780" s="9"/>
      <c r="B780" s="11" t="s">
        <v>12</v>
      </c>
      <c r="C780" s="11" t="s">
        <v>986</v>
      </c>
      <c r="D780" s="11" t="s">
        <v>1840</v>
      </c>
      <c r="E780" s="11" t="s">
        <v>2337</v>
      </c>
      <c r="F780" s="11" t="s">
        <v>2975</v>
      </c>
      <c r="G780" s="11" t="s">
        <v>13</v>
      </c>
      <c r="H780" s="9"/>
      <c r="I780" s="9"/>
      <c r="J780" s="9"/>
      <c r="K780" s="9"/>
    </row>
    <row r="781" spans="1:11">
      <c r="A781" s="9"/>
      <c r="B781" s="11" t="s">
        <v>14</v>
      </c>
      <c r="C781" s="11" t="s">
        <v>987</v>
      </c>
      <c r="D781" s="11" t="s">
        <v>1841</v>
      </c>
      <c r="E781" s="11" t="s">
        <v>2338</v>
      </c>
      <c r="F781" s="11" t="s">
        <v>2741</v>
      </c>
      <c r="G781" s="11" t="s">
        <v>13</v>
      </c>
      <c r="H781" s="9"/>
      <c r="I781" s="9"/>
      <c r="J781" s="9"/>
      <c r="K781" s="9"/>
    </row>
    <row r="782" spans="1:11">
      <c r="A782" s="9"/>
      <c r="B782" s="11" t="s">
        <v>208</v>
      </c>
      <c r="C782" s="11" t="s">
        <v>988</v>
      </c>
      <c r="D782" s="11" t="s">
        <v>1842</v>
      </c>
      <c r="E782" s="11" t="s">
        <v>2339</v>
      </c>
      <c r="F782" s="11" t="s">
        <v>2976</v>
      </c>
      <c r="G782" s="11" t="s">
        <v>22</v>
      </c>
      <c r="H782" s="9"/>
      <c r="I782" s="9"/>
      <c r="J782" s="9"/>
      <c r="K782" s="9"/>
    </row>
    <row r="783" spans="1:11">
      <c r="A783" s="9"/>
      <c r="B783" s="11" t="s">
        <v>208</v>
      </c>
      <c r="C783" s="11" t="s">
        <v>989</v>
      </c>
      <c r="D783" s="11" t="s">
        <v>1843</v>
      </c>
      <c r="E783" s="11" t="s">
        <v>2340</v>
      </c>
      <c r="F783" s="11" t="s">
        <v>2977</v>
      </c>
      <c r="G783" s="11" t="s">
        <v>94</v>
      </c>
      <c r="H783" s="9"/>
      <c r="I783" s="9"/>
      <c r="J783" s="9"/>
      <c r="K783" s="9"/>
    </row>
    <row r="784" spans="1:11">
      <c r="A784" s="9"/>
      <c r="B784" s="11" t="s">
        <v>208</v>
      </c>
      <c r="C784" s="11" t="s">
        <v>990</v>
      </c>
      <c r="D784" s="11" t="s">
        <v>1844</v>
      </c>
      <c r="E784" s="11" t="s">
        <v>2341</v>
      </c>
      <c r="F784" s="11" t="s">
        <v>2978</v>
      </c>
      <c r="G784" s="11" t="s">
        <v>3058</v>
      </c>
      <c r="H784" s="9"/>
      <c r="I784" s="9"/>
      <c r="J784" s="9"/>
      <c r="K784" s="9"/>
    </row>
    <row r="785" spans="1:11">
      <c r="A785" s="9"/>
      <c r="B785" s="11" t="s">
        <v>12</v>
      </c>
      <c r="C785" s="11" t="s">
        <v>991</v>
      </c>
      <c r="D785" s="11" t="s">
        <v>1845</v>
      </c>
      <c r="E785" s="11" t="s">
        <v>2342</v>
      </c>
      <c r="F785" s="11" t="s">
        <v>2979</v>
      </c>
      <c r="G785" s="11" t="s">
        <v>22</v>
      </c>
      <c r="H785" s="9"/>
      <c r="I785" s="9"/>
      <c r="J785" s="9"/>
      <c r="K785" s="9"/>
    </row>
    <row r="786" spans="1:11">
      <c r="A786" s="9"/>
      <c r="B786" s="11" t="s">
        <v>12</v>
      </c>
      <c r="C786" s="11" t="s">
        <v>992</v>
      </c>
      <c r="D786" s="11" t="s">
        <v>1846</v>
      </c>
      <c r="E786" s="11" t="s">
        <v>80</v>
      </c>
      <c r="F786" s="11" t="s">
        <v>2980</v>
      </c>
      <c r="G786" s="11" t="s">
        <v>13</v>
      </c>
      <c r="H786" s="9"/>
      <c r="I786" s="9"/>
      <c r="J786" s="9"/>
      <c r="K786" s="9"/>
    </row>
    <row r="787" spans="1:11">
      <c r="A787" s="9"/>
      <c r="B787" s="11" t="s">
        <v>208</v>
      </c>
      <c r="C787" s="11" t="s">
        <v>993</v>
      </c>
      <c r="D787" s="11" t="s">
        <v>1847</v>
      </c>
      <c r="E787" s="11" t="s">
        <v>2343</v>
      </c>
      <c r="F787" s="11" t="s">
        <v>2981</v>
      </c>
      <c r="G787" s="11" t="s">
        <v>3063</v>
      </c>
      <c r="H787" s="9"/>
      <c r="I787" s="9"/>
      <c r="J787" s="9"/>
      <c r="K787" s="9"/>
    </row>
    <row r="788" spans="1:11">
      <c r="A788" s="9"/>
      <c r="B788" s="11" t="s">
        <v>12</v>
      </c>
      <c r="C788" s="11" t="s">
        <v>994</v>
      </c>
      <c r="D788" s="11" t="s">
        <v>1848</v>
      </c>
      <c r="E788" s="11" t="s">
        <v>2344</v>
      </c>
      <c r="F788" s="11" t="s">
        <v>2982</v>
      </c>
      <c r="G788" s="11" t="s">
        <v>26</v>
      </c>
      <c r="H788" s="9"/>
      <c r="I788" s="9"/>
      <c r="J788" s="9"/>
      <c r="K788" s="9"/>
    </row>
    <row r="789" spans="1:11">
      <c r="A789" s="9"/>
      <c r="B789" s="11" t="s">
        <v>12</v>
      </c>
      <c r="C789" s="11" t="s">
        <v>995</v>
      </c>
      <c r="D789" s="11" t="s">
        <v>1849</v>
      </c>
      <c r="E789" s="11" t="s">
        <v>2043</v>
      </c>
      <c r="F789" s="11" t="s">
        <v>2983</v>
      </c>
      <c r="G789" s="11" t="s">
        <v>26</v>
      </c>
      <c r="H789" s="9"/>
      <c r="I789" s="9"/>
      <c r="J789" s="9"/>
      <c r="K789" s="9"/>
    </row>
    <row r="790" spans="1:11">
      <c r="A790" s="9"/>
      <c r="B790" s="11" t="s">
        <v>12</v>
      </c>
      <c r="C790" s="11" t="s">
        <v>996</v>
      </c>
      <c r="D790" s="11" t="s">
        <v>1850</v>
      </c>
      <c r="E790" s="11" t="s">
        <v>1991</v>
      </c>
      <c r="F790" s="11" t="s">
        <v>2984</v>
      </c>
      <c r="G790" s="11" t="s">
        <v>26</v>
      </c>
      <c r="H790" s="9"/>
      <c r="I790" s="9"/>
      <c r="J790" s="9"/>
      <c r="K790" s="9"/>
    </row>
    <row r="791" spans="1:11">
      <c r="A791" s="9"/>
      <c r="B791" s="11" t="s">
        <v>12</v>
      </c>
      <c r="C791" s="11" t="s">
        <v>997</v>
      </c>
      <c r="D791" s="11" t="s">
        <v>1851</v>
      </c>
      <c r="E791" s="11" t="s">
        <v>2345</v>
      </c>
      <c r="F791" s="11" t="s">
        <v>2985</v>
      </c>
      <c r="G791" s="11" t="s">
        <v>13</v>
      </c>
      <c r="H791" s="9"/>
      <c r="I791" s="9"/>
      <c r="J791" s="9"/>
      <c r="K791" s="9"/>
    </row>
    <row r="792" spans="1:11">
      <c r="A792" s="9"/>
      <c r="B792" s="11" t="s">
        <v>12</v>
      </c>
      <c r="C792" s="11" t="s">
        <v>998</v>
      </c>
      <c r="D792" s="11" t="s">
        <v>1852</v>
      </c>
      <c r="E792" s="11" t="s">
        <v>2346</v>
      </c>
      <c r="F792" s="11" t="s">
        <v>2986</v>
      </c>
      <c r="G792" s="11" t="s">
        <v>22</v>
      </c>
      <c r="H792" s="9"/>
      <c r="I792" s="9"/>
      <c r="J792" s="9"/>
      <c r="K792" s="9"/>
    </row>
    <row r="793" spans="1:11">
      <c r="A793" s="9"/>
      <c r="B793" s="11" t="s">
        <v>208</v>
      </c>
      <c r="C793" s="11" t="s">
        <v>999</v>
      </c>
      <c r="D793" s="11" t="s">
        <v>1853</v>
      </c>
      <c r="E793" s="11" t="s">
        <v>37</v>
      </c>
      <c r="F793" s="11" t="s">
        <v>2987</v>
      </c>
      <c r="G793" s="11" t="s">
        <v>3056</v>
      </c>
      <c r="H793" s="9"/>
      <c r="I793" s="9"/>
      <c r="J793" s="9"/>
      <c r="K793" s="9"/>
    </row>
    <row r="794" spans="1:11">
      <c r="A794" s="9"/>
      <c r="B794" s="11" t="s">
        <v>12</v>
      </c>
      <c r="C794" s="11" t="s">
        <v>1000</v>
      </c>
      <c r="D794" s="11" t="s">
        <v>1854</v>
      </c>
      <c r="E794" s="11" t="s">
        <v>2274</v>
      </c>
      <c r="F794" s="11" t="s">
        <v>2988</v>
      </c>
      <c r="G794" s="11" t="s">
        <v>22</v>
      </c>
      <c r="H794" s="9"/>
      <c r="I794" s="9"/>
      <c r="J794" s="9"/>
      <c r="K794" s="9"/>
    </row>
    <row r="795" spans="1:11">
      <c r="A795" s="9"/>
      <c r="B795" s="11" t="s">
        <v>12</v>
      </c>
      <c r="C795" s="11" t="s">
        <v>1001</v>
      </c>
      <c r="D795" s="11" t="s">
        <v>1855</v>
      </c>
      <c r="E795" s="11" t="s">
        <v>105</v>
      </c>
      <c r="F795" s="11" t="s">
        <v>2989</v>
      </c>
      <c r="G795" s="11" t="s">
        <v>13</v>
      </c>
      <c r="H795" s="9"/>
      <c r="I795" s="9"/>
      <c r="J795" s="9"/>
      <c r="K795" s="9"/>
    </row>
    <row r="796" spans="1:11">
      <c r="A796" s="9"/>
      <c r="B796" s="11" t="s">
        <v>12</v>
      </c>
      <c r="C796" s="11" t="s">
        <v>1002</v>
      </c>
      <c r="D796" s="11" t="s">
        <v>1856</v>
      </c>
      <c r="E796" s="11" t="s">
        <v>2347</v>
      </c>
      <c r="F796" s="11" t="s">
        <v>2990</v>
      </c>
      <c r="G796" s="11" t="s">
        <v>13</v>
      </c>
      <c r="H796" s="9"/>
      <c r="I796" s="9"/>
      <c r="J796" s="9"/>
      <c r="K796" s="9"/>
    </row>
    <row r="797" spans="1:11">
      <c r="A797" s="9"/>
      <c r="B797" s="11" t="s">
        <v>12</v>
      </c>
      <c r="C797" s="11" t="s">
        <v>1003</v>
      </c>
      <c r="D797" s="11" t="s">
        <v>1857</v>
      </c>
      <c r="E797" s="11" t="s">
        <v>39</v>
      </c>
      <c r="F797" s="11" t="s">
        <v>2991</v>
      </c>
      <c r="G797" s="11" t="s">
        <v>13</v>
      </c>
      <c r="H797" s="9"/>
      <c r="I797" s="9"/>
      <c r="J797" s="9"/>
      <c r="K797" s="9"/>
    </row>
    <row r="798" spans="1:11">
      <c r="A798" s="9"/>
      <c r="B798" s="11" t="s">
        <v>12</v>
      </c>
      <c r="C798" s="11" t="s">
        <v>1004</v>
      </c>
      <c r="D798" s="11" t="s">
        <v>1858</v>
      </c>
      <c r="E798" s="11" t="s">
        <v>148</v>
      </c>
      <c r="F798" s="11" t="s">
        <v>2992</v>
      </c>
      <c r="G798" s="11" t="s">
        <v>13</v>
      </c>
      <c r="H798" s="9"/>
      <c r="I798" s="9"/>
      <c r="J798" s="9"/>
      <c r="K798" s="9"/>
    </row>
    <row r="799" spans="1:11">
      <c r="A799" s="9"/>
      <c r="B799" s="11" t="s">
        <v>12</v>
      </c>
      <c r="C799" s="11" t="s">
        <v>1005</v>
      </c>
      <c r="D799" s="11" t="s">
        <v>1859</v>
      </c>
      <c r="E799" s="11" t="s">
        <v>2183</v>
      </c>
      <c r="F799" s="11" t="s">
        <v>2993</v>
      </c>
      <c r="G799" s="11" t="s">
        <v>13</v>
      </c>
      <c r="H799" s="9"/>
      <c r="I799" s="9"/>
      <c r="J799" s="9"/>
      <c r="K799" s="9"/>
    </row>
    <row r="800" spans="1:11">
      <c r="A800" s="9"/>
      <c r="B800" s="11" t="s">
        <v>12</v>
      </c>
      <c r="C800" s="11" t="s">
        <v>1006</v>
      </c>
      <c r="D800" s="11" t="s">
        <v>1860</v>
      </c>
      <c r="E800" s="11" t="s">
        <v>2348</v>
      </c>
      <c r="F800" s="11" t="s">
        <v>2994</v>
      </c>
      <c r="G800" s="11" t="s">
        <v>13</v>
      </c>
      <c r="H800" s="9"/>
      <c r="I800" s="9"/>
      <c r="J800" s="9"/>
      <c r="K800" s="9"/>
    </row>
    <row r="801" spans="1:11">
      <c r="A801" s="9"/>
      <c r="B801" s="11" t="s">
        <v>14</v>
      </c>
      <c r="C801" s="11" t="s">
        <v>1007</v>
      </c>
      <c r="D801" s="11" t="s">
        <v>1861</v>
      </c>
      <c r="E801" s="11" t="s">
        <v>2349</v>
      </c>
      <c r="F801" s="11" t="s">
        <v>2995</v>
      </c>
      <c r="G801" s="11" t="s">
        <v>3080</v>
      </c>
      <c r="H801" s="9"/>
      <c r="I801" s="9"/>
      <c r="J801" s="9"/>
      <c r="K801" s="9"/>
    </row>
    <row r="802" spans="1:11">
      <c r="A802" s="9"/>
      <c r="B802" s="11" t="s">
        <v>12</v>
      </c>
      <c r="C802" s="11" t="s">
        <v>1008</v>
      </c>
      <c r="D802" s="11" t="s">
        <v>1862</v>
      </c>
      <c r="E802" s="11" t="s">
        <v>148</v>
      </c>
      <c r="F802" s="11" t="s">
        <v>2996</v>
      </c>
      <c r="G802" s="11" t="s">
        <v>13</v>
      </c>
      <c r="H802" s="9"/>
      <c r="I802" s="9"/>
      <c r="J802" s="9"/>
      <c r="K802" s="9"/>
    </row>
    <row r="803" spans="1:11">
      <c r="A803" s="9"/>
      <c r="B803" s="11" t="s">
        <v>12</v>
      </c>
      <c r="C803" s="11" t="s">
        <v>1009</v>
      </c>
      <c r="D803" s="11" t="s">
        <v>1863</v>
      </c>
      <c r="E803" s="11" t="s">
        <v>2350</v>
      </c>
      <c r="F803" s="11" t="s">
        <v>2997</v>
      </c>
      <c r="G803" s="11" t="s">
        <v>13</v>
      </c>
      <c r="H803" s="9"/>
      <c r="I803" s="9"/>
      <c r="J803" s="9"/>
      <c r="K803" s="9"/>
    </row>
    <row r="804" spans="1:11">
      <c r="A804" s="9"/>
      <c r="B804" s="11" t="s">
        <v>12</v>
      </c>
      <c r="C804" s="11" t="s">
        <v>1010</v>
      </c>
      <c r="D804" s="11" t="s">
        <v>1864</v>
      </c>
      <c r="E804" s="11" t="s">
        <v>2351</v>
      </c>
      <c r="F804" s="11" t="s">
        <v>2998</v>
      </c>
      <c r="G804" s="11" t="s">
        <v>13</v>
      </c>
      <c r="H804" s="9"/>
      <c r="I804" s="9"/>
      <c r="J804" s="9"/>
      <c r="K804" s="9"/>
    </row>
    <row r="805" spans="1:11">
      <c r="A805" s="9"/>
      <c r="B805" s="11" t="s">
        <v>12</v>
      </c>
      <c r="C805" s="11" t="s">
        <v>1011</v>
      </c>
      <c r="D805" s="11" t="s">
        <v>1865</v>
      </c>
      <c r="E805" s="11" t="s">
        <v>1931</v>
      </c>
      <c r="F805" s="11" t="s">
        <v>2999</v>
      </c>
      <c r="G805" s="11" t="s">
        <v>13</v>
      </c>
      <c r="H805" s="9"/>
      <c r="I805" s="9"/>
      <c r="J805" s="9"/>
      <c r="K805" s="9"/>
    </row>
    <row r="806" spans="1:11">
      <c r="A806" s="9"/>
      <c r="B806" s="11" t="s">
        <v>12</v>
      </c>
      <c r="C806" s="11" t="s">
        <v>1012</v>
      </c>
      <c r="D806" s="11" t="s">
        <v>1866</v>
      </c>
      <c r="E806" s="11" t="s">
        <v>1931</v>
      </c>
      <c r="F806" s="11" t="s">
        <v>3000</v>
      </c>
      <c r="G806" s="11" t="s">
        <v>13</v>
      </c>
      <c r="H806" s="9"/>
      <c r="I806" s="9"/>
      <c r="J806" s="9"/>
      <c r="K806" s="9"/>
    </row>
    <row r="807" spans="1:11">
      <c r="A807" s="9"/>
      <c r="B807" s="11" t="s">
        <v>12</v>
      </c>
      <c r="C807" s="11" t="s">
        <v>1013</v>
      </c>
      <c r="D807" s="11" t="s">
        <v>1867</v>
      </c>
      <c r="E807" s="11" t="s">
        <v>2352</v>
      </c>
      <c r="F807" s="11" t="s">
        <v>3001</v>
      </c>
      <c r="G807" s="11" t="s">
        <v>13</v>
      </c>
      <c r="H807" s="9"/>
      <c r="I807" s="9"/>
      <c r="J807" s="9"/>
      <c r="K807" s="9"/>
    </row>
    <row r="808" spans="1:11">
      <c r="A808" s="9"/>
      <c r="B808" s="11" t="s">
        <v>12</v>
      </c>
      <c r="C808" s="11" t="s">
        <v>1014</v>
      </c>
      <c r="D808" s="11" t="s">
        <v>1868</v>
      </c>
      <c r="E808" s="11" t="s">
        <v>87</v>
      </c>
      <c r="F808" s="11" t="s">
        <v>3002</v>
      </c>
      <c r="G808" s="11" t="s">
        <v>13</v>
      </c>
      <c r="H808" s="9"/>
      <c r="I808" s="9"/>
      <c r="J808" s="9"/>
      <c r="K808" s="9"/>
    </row>
    <row r="809" spans="1:11">
      <c r="A809" s="9"/>
      <c r="B809" s="11" t="s">
        <v>12</v>
      </c>
      <c r="C809" s="11" t="s">
        <v>1015</v>
      </c>
      <c r="D809" s="11" t="s">
        <v>1869</v>
      </c>
      <c r="E809" s="11" t="s">
        <v>2350</v>
      </c>
      <c r="F809" s="11" t="s">
        <v>3003</v>
      </c>
      <c r="G809" s="11" t="s">
        <v>13</v>
      </c>
      <c r="H809" s="9"/>
      <c r="I809" s="9"/>
      <c r="J809" s="9"/>
      <c r="K809" s="9"/>
    </row>
    <row r="810" spans="1:11">
      <c r="A810" s="9"/>
      <c r="B810" s="11" t="s">
        <v>12</v>
      </c>
      <c r="C810" s="11" t="s">
        <v>1016</v>
      </c>
      <c r="D810" s="11" t="s">
        <v>1870</v>
      </c>
      <c r="E810" s="11" t="s">
        <v>2353</v>
      </c>
      <c r="F810" s="11" t="s">
        <v>161</v>
      </c>
      <c r="G810" s="11" t="s">
        <v>13</v>
      </c>
      <c r="H810" s="9"/>
      <c r="I810" s="9"/>
      <c r="J810" s="9"/>
      <c r="K810" s="9"/>
    </row>
    <row r="811" spans="1:11">
      <c r="A811" s="9"/>
      <c r="B811" s="11" t="s">
        <v>12</v>
      </c>
      <c r="C811" s="11" t="s">
        <v>1017</v>
      </c>
      <c r="D811" s="11" t="s">
        <v>1871</v>
      </c>
      <c r="E811" s="11" t="s">
        <v>2354</v>
      </c>
      <c r="F811" s="11" t="s">
        <v>3004</v>
      </c>
      <c r="G811" s="11" t="s">
        <v>13</v>
      </c>
      <c r="H811" s="9"/>
      <c r="I811" s="9"/>
      <c r="J811" s="9"/>
      <c r="K811" s="9"/>
    </row>
    <row r="812" spans="1:11">
      <c r="A812" s="9"/>
      <c r="B812" s="11" t="s">
        <v>12</v>
      </c>
      <c r="C812" s="11" t="s">
        <v>1018</v>
      </c>
      <c r="D812" s="11" t="s">
        <v>1872</v>
      </c>
      <c r="E812" s="11" t="s">
        <v>2355</v>
      </c>
      <c r="F812" s="11" t="s">
        <v>3005</v>
      </c>
      <c r="G812" s="11" t="s">
        <v>13</v>
      </c>
      <c r="H812" s="9"/>
      <c r="I812" s="9"/>
      <c r="J812" s="9"/>
      <c r="K812" s="9"/>
    </row>
    <row r="813" spans="1:11">
      <c r="A813" s="9"/>
      <c r="B813" s="11" t="s">
        <v>12</v>
      </c>
      <c r="C813" s="11" t="s">
        <v>1019</v>
      </c>
      <c r="D813" s="11" t="s">
        <v>1873</v>
      </c>
      <c r="E813" s="11" t="s">
        <v>2356</v>
      </c>
      <c r="F813" s="11" t="s">
        <v>3006</v>
      </c>
      <c r="G813" s="11" t="s">
        <v>13</v>
      </c>
      <c r="H813" s="9"/>
      <c r="I813" s="9"/>
      <c r="J813" s="9"/>
      <c r="K813" s="9"/>
    </row>
    <row r="814" spans="1:11">
      <c r="A814" s="9"/>
      <c r="B814" s="11" t="s">
        <v>12</v>
      </c>
      <c r="C814" s="11" t="s">
        <v>1020</v>
      </c>
      <c r="D814" s="11" t="s">
        <v>1874</v>
      </c>
      <c r="E814" s="11" t="s">
        <v>155</v>
      </c>
      <c r="F814" s="11" t="s">
        <v>3007</v>
      </c>
      <c r="G814" s="11" t="s">
        <v>13</v>
      </c>
      <c r="H814" s="9"/>
      <c r="I814" s="9"/>
      <c r="J814" s="9"/>
      <c r="K814" s="9"/>
    </row>
    <row r="815" spans="1:11">
      <c r="A815" s="9"/>
      <c r="B815" s="11" t="s">
        <v>12</v>
      </c>
      <c r="C815" s="11" t="s">
        <v>1021</v>
      </c>
      <c r="D815" s="11" t="s">
        <v>1875</v>
      </c>
      <c r="E815" s="11" t="s">
        <v>2357</v>
      </c>
      <c r="F815" s="11" t="s">
        <v>161</v>
      </c>
      <c r="G815" s="11" t="s">
        <v>13</v>
      </c>
      <c r="H815" s="9"/>
      <c r="I815" s="9"/>
      <c r="J815" s="9"/>
      <c r="K815" s="9"/>
    </row>
    <row r="816" spans="1:11">
      <c r="A816" s="9"/>
      <c r="B816" s="11" t="s">
        <v>12</v>
      </c>
      <c r="C816" s="11" t="s">
        <v>1022</v>
      </c>
      <c r="D816" s="11" t="s">
        <v>1876</v>
      </c>
      <c r="E816" s="11" t="s">
        <v>147</v>
      </c>
      <c r="F816" s="11" t="s">
        <v>3008</v>
      </c>
      <c r="G816" s="11" t="s">
        <v>13</v>
      </c>
      <c r="H816" s="9"/>
      <c r="I816" s="9"/>
      <c r="J816" s="9"/>
      <c r="K816" s="9"/>
    </row>
    <row r="817" spans="1:11">
      <c r="A817" s="9"/>
      <c r="B817" s="11" t="s">
        <v>12</v>
      </c>
      <c r="C817" s="11" t="s">
        <v>1023</v>
      </c>
      <c r="D817" s="11" t="s">
        <v>1877</v>
      </c>
      <c r="E817" s="11" t="s">
        <v>2358</v>
      </c>
      <c r="F817" s="11" t="s">
        <v>3009</v>
      </c>
      <c r="G817" s="11" t="s">
        <v>13</v>
      </c>
      <c r="H817" s="9"/>
      <c r="I817" s="9"/>
      <c r="J817" s="9"/>
      <c r="K817" s="9"/>
    </row>
    <row r="818" spans="1:11">
      <c r="A818" s="9"/>
      <c r="B818" s="11" t="s">
        <v>12</v>
      </c>
      <c r="C818" s="11" t="s">
        <v>1024</v>
      </c>
      <c r="D818" s="11" t="s">
        <v>1878</v>
      </c>
      <c r="E818" s="11" t="s">
        <v>169</v>
      </c>
      <c r="F818" s="11" t="s">
        <v>3010</v>
      </c>
      <c r="G818" s="11" t="s">
        <v>13</v>
      </c>
      <c r="H818" s="9"/>
      <c r="I818" s="9"/>
      <c r="J818" s="9"/>
      <c r="K818" s="9"/>
    </row>
    <row r="819" spans="1:11">
      <c r="A819" s="9"/>
      <c r="B819" s="11" t="s">
        <v>12</v>
      </c>
      <c r="C819" s="11" t="s">
        <v>1025</v>
      </c>
      <c r="D819" s="11" t="s">
        <v>1879</v>
      </c>
      <c r="E819" s="11" t="s">
        <v>158</v>
      </c>
      <c r="F819" s="11" t="s">
        <v>3011</v>
      </c>
      <c r="G819" s="11" t="s">
        <v>13</v>
      </c>
      <c r="H819" s="9"/>
      <c r="I819" s="9"/>
      <c r="J819" s="9"/>
      <c r="K819" s="9"/>
    </row>
    <row r="820" spans="1:11">
      <c r="A820" s="9"/>
      <c r="B820" s="11" t="s">
        <v>12</v>
      </c>
      <c r="C820" s="11" t="s">
        <v>1026</v>
      </c>
      <c r="D820" s="11" t="s">
        <v>1880</v>
      </c>
      <c r="E820" s="11" t="s">
        <v>2359</v>
      </c>
      <c r="F820" s="11" t="s">
        <v>3012</v>
      </c>
      <c r="G820" s="11" t="s">
        <v>13</v>
      </c>
      <c r="H820" s="9"/>
      <c r="I820" s="9"/>
      <c r="J820" s="9"/>
      <c r="K820" s="9"/>
    </row>
    <row r="821" spans="1:11">
      <c r="A821" s="9"/>
      <c r="B821" s="11" t="s">
        <v>12</v>
      </c>
      <c r="C821" s="11" t="s">
        <v>1027</v>
      </c>
      <c r="D821" s="11" t="s">
        <v>1881</v>
      </c>
      <c r="E821" s="11" t="s">
        <v>2359</v>
      </c>
      <c r="F821" s="11" t="s">
        <v>3013</v>
      </c>
      <c r="G821" s="11" t="s">
        <v>13</v>
      </c>
      <c r="H821" s="9"/>
      <c r="I821" s="9"/>
      <c r="J821" s="9"/>
      <c r="K821" s="9"/>
    </row>
    <row r="822" spans="1:11">
      <c r="A822" s="9"/>
      <c r="B822" s="11" t="s">
        <v>12</v>
      </c>
      <c r="C822" s="11" t="s">
        <v>1028</v>
      </c>
      <c r="D822" s="11" t="s">
        <v>1882</v>
      </c>
      <c r="E822" s="11" t="s">
        <v>2360</v>
      </c>
      <c r="F822" s="11" t="s">
        <v>3014</v>
      </c>
      <c r="G822" s="11" t="s">
        <v>13</v>
      </c>
      <c r="H822" s="9"/>
      <c r="I822" s="9"/>
      <c r="J822" s="9"/>
      <c r="K822" s="9"/>
    </row>
    <row r="823" spans="1:11">
      <c r="A823" s="9"/>
      <c r="B823" s="11" t="s">
        <v>12</v>
      </c>
      <c r="C823" s="11" t="s">
        <v>1029</v>
      </c>
      <c r="D823" s="11" t="s">
        <v>1883</v>
      </c>
      <c r="E823" s="11" t="s">
        <v>2361</v>
      </c>
      <c r="F823" s="11" t="s">
        <v>3015</v>
      </c>
      <c r="G823" s="11" t="s">
        <v>13</v>
      </c>
      <c r="H823" s="9"/>
      <c r="I823" s="9"/>
      <c r="J823" s="9"/>
      <c r="K823" s="9"/>
    </row>
    <row r="824" spans="1:11">
      <c r="A824" s="9"/>
      <c r="B824" s="11" t="s">
        <v>12</v>
      </c>
      <c r="C824" s="11" t="s">
        <v>1030</v>
      </c>
      <c r="D824" s="11" t="s">
        <v>1884</v>
      </c>
      <c r="E824" s="11" t="s">
        <v>2362</v>
      </c>
      <c r="F824" s="11" t="s">
        <v>161</v>
      </c>
      <c r="G824" s="11" t="s">
        <v>13</v>
      </c>
      <c r="H824" s="9"/>
      <c r="I824" s="9"/>
      <c r="J824" s="9"/>
      <c r="K824" s="9"/>
    </row>
    <row r="825" spans="1:11">
      <c r="A825" s="9"/>
      <c r="B825" s="11" t="s">
        <v>12</v>
      </c>
      <c r="C825" s="11" t="s">
        <v>1031</v>
      </c>
      <c r="D825" s="11" t="s">
        <v>1885</v>
      </c>
      <c r="E825" s="11" t="s">
        <v>2248</v>
      </c>
      <c r="F825" s="11" t="s">
        <v>3016</v>
      </c>
      <c r="G825" s="11" t="s">
        <v>13</v>
      </c>
      <c r="H825" s="9"/>
      <c r="I825" s="9"/>
      <c r="J825" s="9"/>
      <c r="K825" s="9"/>
    </row>
    <row r="826" spans="1:11">
      <c r="A826" s="9"/>
      <c r="B826" s="11" t="s">
        <v>12</v>
      </c>
      <c r="C826" s="11" t="s">
        <v>1032</v>
      </c>
      <c r="D826" s="11" t="s">
        <v>1886</v>
      </c>
      <c r="E826" s="11" t="s">
        <v>2363</v>
      </c>
      <c r="F826" s="11" t="s">
        <v>3017</v>
      </c>
      <c r="G826" s="11" t="s">
        <v>26</v>
      </c>
      <c r="H826" s="9"/>
      <c r="I826" s="9"/>
      <c r="J826" s="9"/>
      <c r="K826" s="9"/>
    </row>
    <row r="827" spans="1:11">
      <c r="A827" s="9"/>
      <c r="B827" s="11" t="s">
        <v>12</v>
      </c>
      <c r="C827" s="11" t="s">
        <v>1033</v>
      </c>
      <c r="D827" s="11" t="s">
        <v>1887</v>
      </c>
      <c r="E827" s="11" t="s">
        <v>2364</v>
      </c>
      <c r="F827" s="11" t="s">
        <v>3018</v>
      </c>
      <c r="G827" s="11" t="s">
        <v>26</v>
      </c>
      <c r="H827" s="9"/>
      <c r="I827" s="9"/>
      <c r="J827" s="9"/>
      <c r="K827" s="9"/>
    </row>
    <row r="828" spans="1:11">
      <c r="A828" s="9"/>
      <c r="B828" s="11" t="s">
        <v>208</v>
      </c>
      <c r="C828" s="11" t="s">
        <v>1034</v>
      </c>
      <c r="D828" s="11" t="s">
        <v>1888</v>
      </c>
      <c r="E828" s="11" t="s">
        <v>2365</v>
      </c>
      <c r="F828" s="11" t="s">
        <v>3019</v>
      </c>
      <c r="G828" s="11" t="s">
        <v>3064</v>
      </c>
      <c r="H828" s="9"/>
      <c r="I828" s="9"/>
      <c r="J828" s="9"/>
      <c r="K828" s="9"/>
    </row>
    <row r="829" spans="1:11">
      <c r="A829" s="9"/>
      <c r="B829" s="11" t="s">
        <v>12</v>
      </c>
      <c r="C829" s="11" t="s">
        <v>1035</v>
      </c>
      <c r="D829" s="11" t="s">
        <v>1889</v>
      </c>
      <c r="E829" s="11" t="s">
        <v>2366</v>
      </c>
      <c r="F829" s="11" t="s">
        <v>3020</v>
      </c>
      <c r="G829" s="11" t="s">
        <v>13</v>
      </c>
      <c r="H829" s="9"/>
      <c r="I829" s="9"/>
      <c r="J829" s="9"/>
      <c r="K829" s="9"/>
    </row>
    <row r="830" spans="1:11">
      <c r="A830" s="9"/>
      <c r="B830" s="11" t="s">
        <v>208</v>
      </c>
      <c r="C830" s="11" t="s">
        <v>1036</v>
      </c>
      <c r="D830" s="11" t="s">
        <v>1890</v>
      </c>
      <c r="E830" s="11" t="s">
        <v>2367</v>
      </c>
      <c r="F830" s="11" t="s">
        <v>3021</v>
      </c>
      <c r="G830" s="11" t="s">
        <v>3064</v>
      </c>
      <c r="H830" s="9"/>
      <c r="I830" s="9"/>
      <c r="J830" s="9"/>
      <c r="K830" s="9"/>
    </row>
    <row r="831" spans="1:11">
      <c r="A831" s="9"/>
      <c r="B831" s="11" t="s">
        <v>208</v>
      </c>
      <c r="C831" s="11" t="s">
        <v>1037</v>
      </c>
      <c r="D831" s="11" t="s">
        <v>1891</v>
      </c>
      <c r="E831" s="11" t="s">
        <v>56</v>
      </c>
      <c r="F831" s="11" t="s">
        <v>103</v>
      </c>
      <c r="G831" s="11" t="s">
        <v>3048</v>
      </c>
      <c r="H831" s="9"/>
      <c r="I831" s="9"/>
      <c r="J831" s="9"/>
      <c r="K831" s="9"/>
    </row>
    <row r="832" spans="1:11">
      <c r="A832" s="9"/>
      <c r="B832" s="11" t="s">
        <v>208</v>
      </c>
      <c r="C832" s="11" t="s">
        <v>1038</v>
      </c>
      <c r="D832" s="11" t="s">
        <v>1892</v>
      </c>
      <c r="E832" s="11" t="s">
        <v>2368</v>
      </c>
      <c r="F832" s="11" t="s">
        <v>3022</v>
      </c>
      <c r="G832" s="11" t="s">
        <v>3048</v>
      </c>
      <c r="H832" s="9"/>
      <c r="I832" s="9"/>
      <c r="J832" s="9"/>
      <c r="K832" s="9"/>
    </row>
    <row r="833" spans="1:11">
      <c r="A833" s="9"/>
      <c r="B833" s="11" t="s">
        <v>208</v>
      </c>
      <c r="C833" s="11" t="s">
        <v>1039</v>
      </c>
      <c r="D833" s="11" t="s">
        <v>1893</v>
      </c>
      <c r="E833" s="11" t="s">
        <v>2369</v>
      </c>
      <c r="F833" s="11" t="s">
        <v>3023</v>
      </c>
      <c r="G833" s="11" t="s">
        <v>20</v>
      </c>
      <c r="H833" s="9"/>
      <c r="I833" s="9"/>
      <c r="J833" s="9"/>
      <c r="K833" s="9"/>
    </row>
    <row r="834" spans="1:11">
      <c r="A834" s="9"/>
      <c r="B834" s="11" t="s">
        <v>208</v>
      </c>
      <c r="C834" s="11" t="s">
        <v>1040</v>
      </c>
      <c r="D834" s="11" t="s">
        <v>1894</v>
      </c>
      <c r="E834" s="11" t="s">
        <v>2370</v>
      </c>
      <c r="F834" s="11" t="s">
        <v>3024</v>
      </c>
      <c r="G834" s="11" t="s">
        <v>20</v>
      </c>
      <c r="H834" s="9"/>
      <c r="I834" s="9"/>
      <c r="J834" s="9"/>
      <c r="K834" s="9"/>
    </row>
    <row r="835" spans="1:11">
      <c r="A835" s="9"/>
      <c r="B835" s="11" t="s">
        <v>208</v>
      </c>
      <c r="C835" s="11" t="s">
        <v>1041</v>
      </c>
      <c r="D835" s="11" t="s">
        <v>1895</v>
      </c>
      <c r="E835" s="11" t="s">
        <v>2166</v>
      </c>
      <c r="F835" s="11" t="s">
        <v>3025</v>
      </c>
      <c r="G835" s="11" t="s">
        <v>3048</v>
      </c>
      <c r="H835" s="9"/>
      <c r="I835" s="9"/>
      <c r="J835" s="9"/>
      <c r="K835" s="9"/>
    </row>
    <row r="836" spans="1:11">
      <c r="A836" s="9"/>
      <c r="B836" s="11" t="s">
        <v>208</v>
      </c>
      <c r="C836" s="11" t="s">
        <v>1042</v>
      </c>
      <c r="D836" s="11" t="s">
        <v>1896</v>
      </c>
      <c r="E836" s="11" t="s">
        <v>2371</v>
      </c>
      <c r="F836" s="11" t="s">
        <v>153</v>
      </c>
      <c r="G836" s="11" t="s">
        <v>2474</v>
      </c>
      <c r="H836" s="9"/>
      <c r="I836" s="9"/>
      <c r="J836" s="9"/>
      <c r="K836" s="9"/>
    </row>
    <row r="837" spans="1:11">
      <c r="A837" s="9"/>
      <c r="B837" s="11" t="s">
        <v>208</v>
      </c>
      <c r="C837" s="11" t="s">
        <v>1043</v>
      </c>
      <c r="D837" s="11" t="s">
        <v>1897</v>
      </c>
      <c r="E837" s="11" t="s">
        <v>55</v>
      </c>
      <c r="F837" s="11" t="s">
        <v>3026</v>
      </c>
      <c r="G837" s="11" t="s">
        <v>3053</v>
      </c>
      <c r="H837" s="9"/>
      <c r="I837" s="9"/>
      <c r="J837" s="9"/>
      <c r="K837" s="9"/>
    </row>
    <row r="838" spans="1:11">
      <c r="A838" s="9"/>
      <c r="B838" s="11" t="s">
        <v>14</v>
      </c>
      <c r="C838" s="11" t="s">
        <v>1044</v>
      </c>
      <c r="D838" s="11" t="s">
        <v>1898</v>
      </c>
      <c r="E838" s="11" t="s">
        <v>2372</v>
      </c>
      <c r="F838" s="11" t="s">
        <v>3027</v>
      </c>
      <c r="G838" s="11" t="s">
        <v>3060</v>
      </c>
      <c r="H838" s="9"/>
      <c r="I838" s="9"/>
      <c r="J838" s="9"/>
      <c r="K838" s="9"/>
    </row>
    <row r="839" spans="1:11">
      <c r="A839" s="9"/>
      <c r="B839" s="11" t="s">
        <v>208</v>
      </c>
      <c r="C839" s="11" t="s">
        <v>1045</v>
      </c>
      <c r="D839" s="11" t="s">
        <v>1899</v>
      </c>
      <c r="E839" s="11" t="s">
        <v>2373</v>
      </c>
      <c r="F839" s="11" t="s">
        <v>3028</v>
      </c>
      <c r="G839" s="11" t="s">
        <v>3053</v>
      </c>
      <c r="H839" s="9"/>
      <c r="I839" s="9"/>
      <c r="J839" s="9"/>
      <c r="K839" s="9"/>
    </row>
    <row r="840" spans="1:11">
      <c r="A840" s="9"/>
      <c r="B840" s="11" t="s">
        <v>208</v>
      </c>
      <c r="C840" s="11" t="s">
        <v>1046</v>
      </c>
      <c r="D840" s="11" t="s">
        <v>1900</v>
      </c>
      <c r="E840" s="11" t="s">
        <v>2373</v>
      </c>
      <c r="F840" s="11" t="s">
        <v>3029</v>
      </c>
      <c r="G840" s="11" t="s">
        <v>3053</v>
      </c>
      <c r="H840" s="9"/>
      <c r="I840" s="9"/>
      <c r="J840" s="9"/>
      <c r="K840" s="9"/>
    </row>
    <row r="841" spans="1:11">
      <c r="A841" s="9"/>
      <c r="B841" s="11" t="s">
        <v>208</v>
      </c>
      <c r="C841" s="11" t="s">
        <v>1047</v>
      </c>
      <c r="D841" s="11" t="s">
        <v>1901</v>
      </c>
      <c r="E841" s="11" t="s">
        <v>2374</v>
      </c>
      <c r="F841" s="11" t="s">
        <v>3030</v>
      </c>
      <c r="G841" s="11" t="s">
        <v>3053</v>
      </c>
      <c r="H841" s="9"/>
      <c r="I841" s="9"/>
      <c r="J841" s="9"/>
      <c r="K841" s="9"/>
    </row>
    <row r="842" spans="1:11">
      <c r="A842" s="9"/>
      <c r="B842" s="11" t="s">
        <v>208</v>
      </c>
      <c r="C842" s="11" t="s">
        <v>1048</v>
      </c>
      <c r="D842" s="11" t="s">
        <v>1902</v>
      </c>
      <c r="E842" s="11" t="s">
        <v>2375</v>
      </c>
      <c r="F842" s="11" t="s">
        <v>3031</v>
      </c>
      <c r="G842" s="11" t="s">
        <v>3053</v>
      </c>
      <c r="H842" s="9"/>
      <c r="I842" s="9"/>
      <c r="J842" s="9"/>
      <c r="K842" s="9"/>
    </row>
    <row r="843" spans="1:11">
      <c r="A843" s="9"/>
      <c r="B843" s="11" t="s">
        <v>208</v>
      </c>
      <c r="C843" s="11" t="s">
        <v>1049</v>
      </c>
      <c r="D843" s="11" t="s">
        <v>1903</v>
      </c>
      <c r="E843" s="11" t="s">
        <v>2376</v>
      </c>
      <c r="F843" s="11" t="s">
        <v>3032</v>
      </c>
      <c r="G843" s="11" t="s">
        <v>20</v>
      </c>
      <c r="H843" s="9"/>
      <c r="I843" s="9"/>
      <c r="J843" s="9"/>
      <c r="K843" s="9"/>
    </row>
    <row r="844" spans="1:11">
      <c r="A844" s="9"/>
      <c r="B844" s="11" t="s">
        <v>208</v>
      </c>
      <c r="C844" s="11" t="s">
        <v>1050</v>
      </c>
      <c r="D844" s="11" t="s">
        <v>1904</v>
      </c>
      <c r="E844" s="11" t="s">
        <v>118</v>
      </c>
      <c r="F844" s="11" t="s">
        <v>2768</v>
      </c>
      <c r="G844" s="11" t="s">
        <v>3064</v>
      </c>
      <c r="H844" s="9"/>
      <c r="I844" s="9"/>
      <c r="J844" s="9"/>
      <c r="K844" s="9"/>
    </row>
    <row r="845" spans="1:11">
      <c r="A845" s="9"/>
      <c r="B845" s="11" t="s">
        <v>208</v>
      </c>
      <c r="C845" s="11" t="s">
        <v>1051</v>
      </c>
      <c r="D845" s="11" t="s">
        <v>1905</v>
      </c>
      <c r="E845" s="11" t="s">
        <v>2377</v>
      </c>
      <c r="F845" s="11" t="s">
        <v>2484</v>
      </c>
      <c r="G845" s="11" t="s">
        <v>3064</v>
      </c>
      <c r="H845" s="9"/>
      <c r="I845" s="9"/>
      <c r="J845" s="9"/>
      <c r="K845" s="9"/>
    </row>
    <row r="846" spans="1:11">
      <c r="A846" s="9"/>
      <c r="B846" s="11" t="s">
        <v>208</v>
      </c>
      <c r="C846" s="11" t="s">
        <v>1052</v>
      </c>
      <c r="D846" s="11" t="s">
        <v>1906</v>
      </c>
      <c r="E846" s="11" t="s">
        <v>2378</v>
      </c>
      <c r="F846" s="11" t="s">
        <v>120</v>
      </c>
      <c r="G846" s="11" t="s">
        <v>3064</v>
      </c>
      <c r="H846" s="9"/>
      <c r="I846" s="9"/>
      <c r="J846" s="9"/>
      <c r="K846" s="9"/>
    </row>
    <row r="847" spans="1:11">
      <c r="A847" s="9"/>
      <c r="B847" s="11" t="s">
        <v>208</v>
      </c>
      <c r="C847" s="11" t="s">
        <v>1053</v>
      </c>
      <c r="D847" s="11" t="s">
        <v>1907</v>
      </c>
      <c r="E847" s="11" t="s">
        <v>155</v>
      </c>
      <c r="F847" s="11" t="s">
        <v>3033</v>
      </c>
      <c r="G847" s="11" t="s">
        <v>15</v>
      </c>
      <c r="H847" s="9"/>
      <c r="I847" s="9"/>
      <c r="J847" s="9"/>
      <c r="K847" s="9"/>
    </row>
    <row r="848" spans="1:11">
      <c r="A848" s="9"/>
      <c r="B848" s="11" t="s">
        <v>208</v>
      </c>
      <c r="C848" s="11" t="s">
        <v>1054</v>
      </c>
      <c r="D848" s="11" t="s">
        <v>1908</v>
      </c>
      <c r="E848" s="11" t="s">
        <v>61</v>
      </c>
      <c r="F848" s="11" t="s">
        <v>3034</v>
      </c>
      <c r="G848" s="11" t="s">
        <v>3048</v>
      </c>
      <c r="H848" s="9"/>
      <c r="I848" s="9"/>
      <c r="J848" s="9"/>
      <c r="K848" s="9"/>
    </row>
    <row r="849" spans="1:11">
      <c r="A849" s="9"/>
      <c r="B849" s="11" t="s">
        <v>12</v>
      </c>
      <c r="C849" s="11" t="s">
        <v>1055</v>
      </c>
      <c r="D849" s="11" t="s">
        <v>1909</v>
      </c>
      <c r="E849" s="11" t="s">
        <v>2379</v>
      </c>
      <c r="F849" s="11" t="s">
        <v>3035</v>
      </c>
      <c r="G849" s="11" t="s">
        <v>13</v>
      </c>
      <c r="H849" s="9"/>
      <c r="I849" s="9"/>
      <c r="J849" s="9"/>
      <c r="K849" s="9"/>
    </row>
    <row r="850" spans="1:11">
      <c r="A850" s="9"/>
      <c r="B850" s="11" t="s">
        <v>14</v>
      </c>
      <c r="C850" s="11" t="s">
        <v>1056</v>
      </c>
      <c r="D850" s="11" t="s">
        <v>1910</v>
      </c>
      <c r="E850" s="11" t="s">
        <v>2380</v>
      </c>
      <c r="F850" s="11" t="s">
        <v>3036</v>
      </c>
      <c r="G850" s="11" t="s">
        <v>3064</v>
      </c>
      <c r="H850" s="9"/>
      <c r="I850" s="9"/>
      <c r="J850" s="9"/>
      <c r="K850" s="9"/>
    </row>
    <row r="851" spans="1:11">
      <c r="A851" s="9"/>
      <c r="B851" s="11" t="s">
        <v>12</v>
      </c>
      <c r="C851" s="11" t="s">
        <v>1057</v>
      </c>
      <c r="D851" s="11" t="s">
        <v>1911</v>
      </c>
      <c r="E851" s="11" t="s">
        <v>2381</v>
      </c>
      <c r="F851" s="11" t="s">
        <v>3037</v>
      </c>
      <c r="G851" s="11" t="s">
        <v>13</v>
      </c>
      <c r="H851" s="9"/>
      <c r="I851" s="9"/>
      <c r="J851" s="9"/>
      <c r="K851" s="9"/>
    </row>
    <row r="852" spans="1:11">
      <c r="A852" s="9"/>
      <c r="B852" s="11" t="s">
        <v>14</v>
      </c>
      <c r="C852" s="11" t="s">
        <v>1058</v>
      </c>
      <c r="D852" s="11" t="s">
        <v>1912</v>
      </c>
      <c r="E852" s="11" t="s">
        <v>2292</v>
      </c>
      <c r="F852" s="11" t="s">
        <v>3038</v>
      </c>
      <c r="G852" s="11" t="s">
        <v>3054</v>
      </c>
      <c r="H852" s="9"/>
      <c r="I852" s="9"/>
      <c r="J852" s="9"/>
      <c r="K852" s="9"/>
    </row>
    <row r="853" spans="1:11">
      <c r="A853" s="9"/>
      <c r="B853" s="11" t="s">
        <v>12</v>
      </c>
      <c r="C853" s="11" t="s">
        <v>1059</v>
      </c>
      <c r="D853" s="11" t="s">
        <v>1913</v>
      </c>
      <c r="E853" s="11" t="s">
        <v>2382</v>
      </c>
      <c r="F853" s="11" t="s">
        <v>3039</v>
      </c>
      <c r="G853" s="11" t="s">
        <v>13</v>
      </c>
      <c r="H853" s="9"/>
      <c r="I853" s="9"/>
      <c r="J853" s="9"/>
      <c r="K853" s="9"/>
    </row>
    <row r="854" spans="1:11">
      <c r="A854" s="9"/>
      <c r="B854" s="11" t="s">
        <v>12</v>
      </c>
      <c r="C854" s="11" t="s">
        <v>1060</v>
      </c>
      <c r="D854" s="11" t="s">
        <v>1914</v>
      </c>
      <c r="E854" s="11" t="s">
        <v>2383</v>
      </c>
      <c r="F854" s="11" t="s">
        <v>3040</v>
      </c>
      <c r="G854" s="11" t="s">
        <v>13</v>
      </c>
      <c r="H854" s="9"/>
      <c r="I854" s="9"/>
      <c r="J854" s="9"/>
      <c r="K854" s="9"/>
    </row>
    <row r="855" spans="1:11">
      <c r="A855" s="9"/>
      <c r="B855" s="11" t="s">
        <v>12</v>
      </c>
      <c r="C855" s="11" t="s">
        <v>1061</v>
      </c>
      <c r="D855" s="11" t="s">
        <v>1915</v>
      </c>
      <c r="E855" s="11" t="s">
        <v>2384</v>
      </c>
      <c r="F855" s="11" t="s">
        <v>3041</v>
      </c>
      <c r="G855" s="11" t="s">
        <v>22</v>
      </c>
      <c r="H855" s="9"/>
      <c r="I855" s="9"/>
      <c r="J855" s="9"/>
      <c r="K855" s="9"/>
    </row>
    <row r="856" spans="1:11">
      <c r="A856" s="9"/>
      <c r="B856" s="11" t="s">
        <v>208</v>
      </c>
      <c r="C856" s="11" t="s">
        <v>1062</v>
      </c>
      <c r="D856" s="11" t="s">
        <v>1916</v>
      </c>
      <c r="E856" s="11" t="s">
        <v>2157</v>
      </c>
      <c r="F856" s="11" t="s">
        <v>179</v>
      </c>
      <c r="G856" s="11" t="s">
        <v>3048</v>
      </c>
      <c r="H856" s="9"/>
      <c r="I856" s="9"/>
      <c r="J856" s="9"/>
      <c r="K856" s="9"/>
    </row>
    <row r="857" spans="1:11">
      <c r="A857" s="9"/>
      <c r="B857" s="11" t="s">
        <v>12</v>
      </c>
      <c r="C857" s="11" t="s">
        <v>1063</v>
      </c>
      <c r="D857" s="11" t="s">
        <v>1917</v>
      </c>
      <c r="E857" s="11" t="s">
        <v>34</v>
      </c>
      <c r="F857" s="11" t="s">
        <v>2968</v>
      </c>
      <c r="G857" s="11" t="s">
        <v>13</v>
      </c>
      <c r="H857" s="9"/>
      <c r="I857" s="9"/>
      <c r="J857" s="9"/>
      <c r="K857" s="9"/>
    </row>
    <row r="858" spans="1:11">
      <c r="A858" s="9"/>
      <c r="B858" s="11" t="s">
        <v>14</v>
      </c>
      <c r="C858" s="11" t="s">
        <v>1064</v>
      </c>
      <c r="D858" s="11" t="s">
        <v>1918</v>
      </c>
      <c r="E858" s="11" t="s">
        <v>2385</v>
      </c>
      <c r="F858" s="11" t="s">
        <v>2964</v>
      </c>
      <c r="G858" s="11" t="s">
        <v>3079</v>
      </c>
      <c r="H858" s="9"/>
      <c r="I858" s="9"/>
      <c r="J858" s="9"/>
      <c r="K858" s="9"/>
    </row>
    <row r="859" spans="1:11">
      <c r="A859" s="9"/>
      <c r="B859" s="11" t="s">
        <v>12</v>
      </c>
      <c r="C859" s="11" t="s">
        <v>1065</v>
      </c>
      <c r="D859" s="11" t="s">
        <v>1919</v>
      </c>
      <c r="E859" s="11" t="s">
        <v>1987</v>
      </c>
      <c r="F859" s="11" t="s">
        <v>3042</v>
      </c>
      <c r="G859" s="11" t="s">
        <v>13</v>
      </c>
      <c r="H859" s="9"/>
      <c r="I859" s="9"/>
      <c r="J859" s="9"/>
      <c r="K859" s="9"/>
    </row>
    <row r="860" spans="1:11">
      <c r="A860" s="9"/>
      <c r="B860" s="11" t="s">
        <v>12</v>
      </c>
      <c r="C860" s="11" t="s">
        <v>1066</v>
      </c>
      <c r="D860" s="11" t="s">
        <v>1920</v>
      </c>
      <c r="E860" s="11" t="s">
        <v>2386</v>
      </c>
      <c r="F860" s="11" t="s">
        <v>3043</v>
      </c>
      <c r="G860" s="11" t="s">
        <v>13</v>
      </c>
      <c r="H860" s="9"/>
      <c r="I860" s="9"/>
      <c r="J860" s="9"/>
      <c r="K860" s="9"/>
    </row>
    <row r="861" spans="1:11">
      <c r="A861" s="9"/>
      <c r="B861" s="11" t="s">
        <v>12</v>
      </c>
      <c r="C861" s="11" t="s">
        <v>1067</v>
      </c>
      <c r="D861" s="11" t="s">
        <v>1921</v>
      </c>
      <c r="E861" s="11" t="s">
        <v>2297</v>
      </c>
      <c r="F861" s="11" t="s">
        <v>2904</v>
      </c>
      <c r="G861" s="11" t="s">
        <v>13</v>
      </c>
      <c r="H861" s="9"/>
      <c r="I861" s="9"/>
      <c r="J861" s="9"/>
      <c r="K861" s="9"/>
    </row>
  </sheetData>
  <autoFilter ref="A2:K2"/>
  <mergeCells count="1">
    <mergeCell ref="A1:K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048517"/>
  <sheetViews>
    <sheetView topLeftCell="H1" zoomScale="82" zoomScaleNormal="82" workbookViewId="0">
      <pane ySplit="1" topLeftCell="A189" activePane="bottomLeft" state="frozen"/>
      <selection pane="bottomLeft" activeCell="Q189" sqref="Q189"/>
    </sheetView>
  </sheetViews>
  <sheetFormatPr baseColWidth="10" defaultRowHeight="15"/>
  <cols>
    <col min="1" max="1" width="17.42578125" style="1" customWidth="1"/>
    <col min="2" max="2" width="28.85546875" style="1" bestFit="1" customWidth="1"/>
    <col min="3" max="3" width="22.5703125" style="1" customWidth="1"/>
    <col min="4" max="4" width="23.42578125" style="6" bestFit="1" customWidth="1"/>
    <col min="5" max="5" width="23.140625" style="6" customWidth="1"/>
    <col min="6" max="6" width="20.7109375" style="6" customWidth="1"/>
    <col min="7" max="7" width="25.85546875" style="6" customWidth="1"/>
    <col min="8" max="8" width="17.85546875" style="6" customWidth="1"/>
    <col min="9" max="9" width="16.42578125" style="6" customWidth="1"/>
    <col min="10" max="10" width="20.42578125" style="6" customWidth="1"/>
    <col min="11" max="11" width="31.28515625" style="6" customWidth="1"/>
    <col min="12" max="12" width="17.42578125" style="6" customWidth="1"/>
    <col min="13" max="13" width="22.140625" style="6" customWidth="1"/>
    <col min="14" max="14" width="13.5703125" style="16" customWidth="1"/>
    <col min="15" max="15" width="16.28515625" style="6" customWidth="1"/>
    <col min="16" max="16" width="18.28515625" style="6" customWidth="1"/>
    <col min="17" max="17" width="23.28515625" style="6" customWidth="1"/>
    <col min="18" max="18" width="9.42578125" style="6" customWidth="1"/>
    <col min="19" max="19" width="10.5703125" style="6" customWidth="1"/>
    <col min="20" max="20" width="22.7109375" style="6" customWidth="1"/>
    <col min="21" max="21" width="41.140625" style="1" customWidth="1"/>
    <col min="22" max="22" width="29.28515625" style="6" customWidth="1"/>
    <col min="23" max="23" width="25.42578125" style="6" customWidth="1"/>
    <col min="24" max="24" width="26.7109375" style="6" customWidth="1"/>
    <col min="25" max="25" width="31.28515625" style="6" customWidth="1"/>
    <col min="26" max="26" width="43.42578125" style="6" customWidth="1"/>
    <col min="27" max="47" width="11.42578125" style="1"/>
    <col min="48" max="48" width="17.140625" style="14" customWidth="1"/>
    <col min="49" max="49" width="15.5703125" style="14" bestFit="1" customWidth="1"/>
    <col min="50" max="52" width="17.28515625" style="14" bestFit="1" customWidth="1"/>
    <col min="53" max="53" width="15.5703125" style="14" bestFit="1" customWidth="1"/>
    <col min="54" max="54" width="17.28515625" style="14" bestFit="1" customWidth="1"/>
    <col min="55" max="55" width="15.5703125" style="14" bestFit="1" customWidth="1"/>
    <col min="56" max="56" width="17.28515625" style="14" bestFit="1" customWidth="1"/>
    <col min="57" max="57" width="15.5703125" style="14" bestFit="1" customWidth="1"/>
    <col min="58" max="58" width="17.28515625" style="14" bestFit="1" customWidth="1"/>
    <col min="59" max="59" width="15.5703125" style="14" bestFit="1" customWidth="1"/>
    <col min="60" max="61" width="17.28515625" style="14" bestFit="1" customWidth="1"/>
    <col min="62" max="62" width="15.5703125" style="14" bestFit="1" customWidth="1"/>
    <col min="63" max="64" width="17.28515625" style="14" bestFit="1" customWidth="1"/>
    <col min="65" max="16384" width="11.42578125" style="1"/>
  </cols>
  <sheetData>
    <row r="1" spans="1:64" ht="63">
      <c r="A1" s="2" t="s">
        <v>184</v>
      </c>
      <c r="B1" s="2" t="s">
        <v>185</v>
      </c>
      <c r="C1" s="2" t="s">
        <v>186</v>
      </c>
      <c r="D1" s="2" t="s">
        <v>187</v>
      </c>
      <c r="E1" s="2" t="s">
        <v>188</v>
      </c>
      <c r="F1" s="2" t="s">
        <v>189</v>
      </c>
      <c r="G1" s="2" t="s">
        <v>6</v>
      </c>
      <c r="H1" s="2" t="s">
        <v>190</v>
      </c>
      <c r="I1" s="2" t="s">
        <v>191</v>
      </c>
      <c r="J1" s="2" t="s">
        <v>192</v>
      </c>
      <c r="K1" s="2" t="s">
        <v>193</v>
      </c>
      <c r="L1" s="3" t="s">
        <v>194</v>
      </c>
      <c r="M1" s="3" t="s">
        <v>195</v>
      </c>
      <c r="N1" s="15" t="s">
        <v>196</v>
      </c>
      <c r="O1" s="3" t="s">
        <v>197</v>
      </c>
      <c r="P1" s="4" t="s">
        <v>198</v>
      </c>
      <c r="Q1" s="4" t="s">
        <v>207</v>
      </c>
      <c r="R1" s="3" t="s">
        <v>199</v>
      </c>
      <c r="S1" s="3" t="s">
        <v>200</v>
      </c>
      <c r="T1" s="2" t="s">
        <v>11</v>
      </c>
      <c r="U1" s="2" t="s">
        <v>201</v>
      </c>
      <c r="V1" s="5" t="s">
        <v>202</v>
      </c>
      <c r="W1" s="2" t="s">
        <v>203</v>
      </c>
      <c r="X1" s="2" t="s">
        <v>204</v>
      </c>
      <c r="Y1" s="2" t="s">
        <v>205</v>
      </c>
      <c r="Z1" s="2" t="s">
        <v>206</v>
      </c>
      <c r="AV1" s="79" t="s">
        <v>3389</v>
      </c>
      <c r="AW1" s="80"/>
      <c r="AX1" s="80"/>
      <c r="AY1" s="80"/>
      <c r="AZ1" s="80"/>
      <c r="BA1" s="80"/>
      <c r="BB1" s="80"/>
      <c r="BC1" s="80"/>
      <c r="BD1" s="80"/>
      <c r="BE1" s="80"/>
      <c r="BF1" s="80"/>
      <c r="BG1" s="80"/>
      <c r="BH1" s="80"/>
      <c r="BI1" s="80"/>
      <c r="BJ1" s="80"/>
      <c r="BK1" s="80"/>
      <c r="BL1" s="80"/>
    </row>
    <row r="2" spans="1:64" ht="135">
      <c r="A2" s="32" t="s">
        <v>3096</v>
      </c>
      <c r="B2" s="23" t="s">
        <v>3081</v>
      </c>
      <c r="C2" s="23" t="s">
        <v>3094</v>
      </c>
      <c r="D2" s="32" t="s">
        <v>1925</v>
      </c>
      <c r="E2" s="19" t="s">
        <v>3456</v>
      </c>
      <c r="F2" s="23" t="s">
        <v>3085</v>
      </c>
      <c r="G2" s="32" t="s">
        <v>2395</v>
      </c>
      <c r="H2" s="23" t="s">
        <v>3092</v>
      </c>
      <c r="I2" s="19" t="s">
        <v>3457</v>
      </c>
      <c r="J2" s="23" t="s">
        <v>3084</v>
      </c>
      <c r="K2" s="19" t="s">
        <v>3458</v>
      </c>
      <c r="L2" s="23">
        <v>15</v>
      </c>
      <c r="M2" s="19" t="s">
        <v>217</v>
      </c>
      <c r="N2" s="20">
        <v>45384</v>
      </c>
      <c r="O2" s="19" t="s">
        <v>3082</v>
      </c>
      <c r="P2" s="22">
        <v>45427</v>
      </c>
      <c r="Q2" s="22">
        <v>45427</v>
      </c>
      <c r="R2" s="23">
        <f>NETWORKDAYS(N2,P2,AV2:AY2:AZ2:BA2:BB2:BC2:BD2:BE2:BF2:BG2:BH2:BL2)</f>
        <v>30</v>
      </c>
      <c r="S2" s="23">
        <f t="shared" ref="S2:S65" si="0">+R2+1</f>
        <v>31</v>
      </c>
      <c r="T2" s="17" t="s">
        <v>3461</v>
      </c>
      <c r="U2" s="45" t="s">
        <v>3095</v>
      </c>
      <c r="V2" s="19" t="s">
        <v>3082</v>
      </c>
      <c r="W2" s="19" t="s">
        <v>3082</v>
      </c>
      <c r="X2" s="19" t="s">
        <v>3082</v>
      </c>
      <c r="Y2" s="19" t="s">
        <v>3082</v>
      </c>
      <c r="Z2" s="23" t="s">
        <v>3221</v>
      </c>
      <c r="AV2" s="13">
        <v>45292</v>
      </c>
      <c r="AW2" s="13">
        <v>45299</v>
      </c>
      <c r="AX2" s="13">
        <v>45376</v>
      </c>
      <c r="AY2" s="13">
        <v>45379</v>
      </c>
      <c r="AZ2" s="13">
        <v>45380</v>
      </c>
      <c r="BA2" s="13">
        <v>45413</v>
      </c>
      <c r="BB2" s="13">
        <v>45425</v>
      </c>
      <c r="BC2" s="13">
        <v>45446</v>
      </c>
      <c r="BD2" s="13">
        <v>45453</v>
      </c>
      <c r="BE2" s="13">
        <v>45474</v>
      </c>
      <c r="BF2" s="13">
        <v>45493</v>
      </c>
      <c r="BG2" s="13">
        <v>45511</v>
      </c>
      <c r="BH2" s="13">
        <v>45523</v>
      </c>
      <c r="BI2" s="13">
        <v>45579</v>
      </c>
      <c r="BJ2" s="13">
        <v>45600</v>
      </c>
      <c r="BK2" s="13">
        <v>45607</v>
      </c>
      <c r="BL2" s="13">
        <v>45651</v>
      </c>
    </row>
    <row r="3" spans="1:64" ht="150">
      <c r="A3" s="32" t="s">
        <v>3096</v>
      </c>
      <c r="B3" s="23" t="s">
        <v>3081</v>
      </c>
      <c r="C3" s="23" t="s">
        <v>3111</v>
      </c>
      <c r="D3" s="32" t="s">
        <v>2251</v>
      </c>
      <c r="E3" s="23" t="s">
        <v>3083</v>
      </c>
      <c r="F3" s="23" t="s">
        <v>3107</v>
      </c>
      <c r="G3" s="32" t="s">
        <v>2833</v>
      </c>
      <c r="H3" s="23" t="s">
        <v>3119</v>
      </c>
      <c r="I3" s="19" t="s">
        <v>3457</v>
      </c>
      <c r="J3" s="23" t="s">
        <v>3117</v>
      </c>
      <c r="K3" s="19" t="s">
        <v>3458</v>
      </c>
      <c r="L3" s="23">
        <v>15</v>
      </c>
      <c r="M3" s="32" t="s">
        <v>782</v>
      </c>
      <c r="N3" s="20">
        <v>45394</v>
      </c>
      <c r="O3" s="23" t="s">
        <v>3082</v>
      </c>
      <c r="P3" s="22">
        <v>45442</v>
      </c>
      <c r="Q3" s="22">
        <v>45442</v>
      </c>
      <c r="R3" s="23">
        <f>NETWORKDAYS(N3,P3,AV3:AY3:AZ3:BA3:BB3:BC3:BD3:BE3:BF3:BG3:BH3:BL3)</f>
        <v>33</v>
      </c>
      <c r="S3" s="23">
        <f t="shared" si="0"/>
        <v>34</v>
      </c>
      <c r="T3" s="17" t="s">
        <v>3461</v>
      </c>
      <c r="U3" s="45" t="s">
        <v>3183</v>
      </c>
      <c r="V3" s="23" t="s">
        <v>3082</v>
      </c>
      <c r="W3" s="23" t="s">
        <v>3082</v>
      </c>
      <c r="X3" s="23" t="s">
        <v>3082</v>
      </c>
      <c r="Y3" s="23" t="s">
        <v>3082</v>
      </c>
      <c r="Z3" s="23" t="s">
        <v>3298</v>
      </c>
      <c r="AV3" s="13">
        <v>45292</v>
      </c>
      <c r="AW3" s="13">
        <v>45299</v>
      </c>
      <c r="AX3" s="13">
        <v>45376</v>
      </c>
      <c r="AY3" s="13">
        <v>45379</v>
      </c>
      <c r="AZ3" s="13">
        <v>45380</v>
      </c>
      <c r="BA3" s="13">
        <v>45413</v>
      </c>
      <c r="BB3" s="13">
        <v>45425</v>
      </c>
      <c r="BC3" s="13">
        <v>45446</v>
      </c>
      <c r="BD3" s="13">
        <v>45453</v>
      </c>
      <c r="BE3" s="13">
        <v>45474</v>
      </c>
      <c r="BF3" s="13">
        <v>45493</v>
      </c>
      <c r="BG3" s="13">
        <v>45511</v>
      </c>
      <c r="BH3" s="13">
        <v>45523</v>
      </c>
      <c r="BI3" s="13">
        <v>45579</v>
      </c>
      <c r="BJ3" s="13">
        <v>45600</v>
      </c>
      <c r="BK3" s="13">
        <v>45607</v>
      </c>
      <c r="BL3" s="13">
        <v>45651</v>
      </c>
    </row>
    <row r="4" spans="1:64" ht="165">
      <c r="A4" s="32" t="s">
        <v>3096</v>
      </c>
      <c r="B4" s="23" t="s">
        <v>3081</v>
      </c>
      <c r="C4" s="23" t="s">
        <v>3082</v>
      </c>
      <c r="D4" s="32" t="s">
        <v>1922</v>
      </c>
      <c r="E4" s="23" t="s">
        <v>3083</v>
      </c>
      <c r="F4" s="23" t="s">
        <v>3085</v>
      </c>
      <c r="G4" s="32" t="s">
        <v>2389</v>
      </c>
      <c r="H4" s="23" t="s">
        <v>3092</v>
      </c>
      <c r="I4" s="19" t="s">
        <v>3457</v>
      </c>
      <c r="J4" s="23" t="s">
        <v>3084</v>
      </c>
      <c r="K4" s="19" t="s">
        <v>3458</v>
      </c>
      <c r="L4" s="23">
        <v>15</v>
      </c>
      <c r="M4" s="19" t="s">
        <v>211</v>
      </c>
      <c r="N4" s="20">
        <v>45383</v>
      </c>
      <c r="O4" s="23" t="s">
        <v>3082</v>
      </c>
      <c r="P4" s="22">
        <v>45427</v>
      </c>
      <c r="Q4" s="22">
        <v>45427</v>
      </c>
      <c r="R4" s="23">
        <f>NETWORKDAYS(N4,P4,AV4:AY4:AZ4:BA4:BB4:BC4:BD4:BE4:BF4:BG4:BH4:BL4)</f>
        <v>31</v>
      </c>
      <c r="S4" s="23">
        <f t="shared" si="0"/>
        <v>32</v>
      </c>
      <c r="T4" s="17" t="s">
        <v>3461</v>
      </c>
      <c r="U4" s="45" t="s">
        <v>3168</v>
      </c>
      <c r="V4" s="23" t="s">
        <v>3082</v>
      </c>
      <c r="W4" s="23" t="s">
        <v>3082</v>
      </c>
      <c r="X4" s="23" t="s">
        <v>3082</v>
      </c>
      <c r="Y4" s="23" t="s">
        <v>3082</v>
      </c>
      <c r="Z4" s="23" t="s">
        <v>3221</v>
      </c>
      <c r="AV4" s="13">
        <v>45292</v>
      </c>
      <c r="AW4" s="13">
        <v>45299</v>
      </c>
      <c r="AX4" s="13">
        <v>45376</v>
      </c>
      <c r="AY4" s="13">
        <v>45379</v>
      </c>
      <c r="AZ4" s="13">
        <v>45380</v>
      </c>
      <c r="BA4" s="13">
        <v>45413</v>
      </c>
      <c r="BB4" s="13">
        <v>45425</v>
      </c>
      <c r="BC4" s="13">
        <v>45446</v>
      </c>
      <c r="BD4" s="13">
        <v>45453</v>
      </c>
      <c r="BE4" s="13">
        <v>45474</v>
      </c>
      <c r="BF4" s="13">
        <v>45493</v>
      </c>
      <c r="BG4" s="13">
        <v>45511</v>
      </c>
      <c r="BH4" s="13">
        <v>45523</v>
      </c>
      <c r="BI4" s="13">
        <v>45579</v>
      </c>
      <c r="BJ4" s="13">
        <v>45600</v>
      </c>
      <c r="BK4" s="13">
        <v>45607</v>
      </c>
      <c r="BL4" s="13">
        <v>45651</v>
      </c>
    </row>
    <row r="5" spans="1:64" ht="135">
      <c r="A5" s="32" t="s">
        <v>3096</v>
      </c>
      <c r="B5" s="23" t="s">
        <v>3081</v>
      </c>
      <c r="C5" s="19" t="s">
        <v>3087</v>
      </c>
      <c r="D5" s="32" t="s">
        <v>1924</v>
      </c>
      <c r="E5" s="19" t="s">
        <v>3456</v>
      </c>
      <c r="F5" s="23" t="s">
        <v>3100</v>
      </c>
      <c r="G5" s="32" t="s">
        <v>2392</v>
      </c>
      <c r="H5" s="23" t="s">
        <v>3092</v>
      </c>
      <c r="I5" s="19" t="s">
        <v>3457</v>
      </c>
      <c r="J5" s="23" t="s">
        <v>3084</v>
      </c>
      <c r="K5" s="19" t="s">
        <v>3458</v>
      </c>
      <c r="L5" s="23">
        <v>15</v>
      </c>
      <c r="M5" s="19" t="s">
        <v>214</v>
      </c>
      <c r="N5" s="20">
        <v>45383</v>
      </c>
      <c r="O5" s="23" t="s">
        <v>3082</v>
      </c>
      <c r="P5" s="22">
        <v>45427</v>
      </c>
      <c r="Q5" s="22">
        <v>45427</v>
      </c>
      <c r="R5" s="23">
        <f>NETWORKDAYS(N5,P5,AV5:AY5:AZ5:BA5:BB5:BC5:BD5:BE5:BF5:BG5:BH5:BL5)</f>
        <v>31</v>
      </c>
      <c r="S5" s="23">
        <f t="shared" si="0"/>
        <v>32</v>
      </c>
      <c r="T5" s="17" t="s">
        <v>3461</v>
      </c>
      <c r="U5" s="31" t="s">
        <v>3086</v>
      </c>
      <c r="V5" s="23" t="s">
        <v>3082</v>
      </c>
      <c r="W5" s="23" t="s">
        <v>3082</v>
      </c>
      <c r="X5" s="23" t="s">
        <v>3082</v>
      </c>
      <c r="Y5" s="23" t="s">
        <v>3082</v>
      </c>
      <c r="Z5" s="23" t="s">
        <v>3221</v>
      </c>
      <c r="AV5" s="13">
        <v>45292</v>
      </c>
      <c r="AW5" s="13">
        <v>45299</v>
      </c>
      <c r="AX5" s="13">
        <v>45376</v>
      </c>
      <c r="AY5" s="13">
        <v>45379</v>
      </c>
      <c r="AZ5" s="13">
        <v>45380</v>
      </c>
      <c r="BA5" s="13">
        <v>45413</v>
      </c>
      <c r="BB5" s="13">
        <v>45425</v>
      </c>
      <c r="BC5" s="13">
        <v>45446</v>
      </c>
      <c r="BD5" s="13">
        <v>45453</v>
      </c>
      <c r="BE5" s="13">
        <v>45474</v>
      </c>
      <c r="BF5" s="13">
        <v>45493</v>
      </c>
      <c r="BG5" s="13">
        <v>45511</v>
      </c>
      <c r="BH5" s="13">
        <v>45523</v>
      </c>
      <c r="BI5" s="13">
        <v>45579</v>
      </c>
      <c r="BJ5" s="13">
        <v>45600</v>
      </c>
      <c r="BK5" s="13">
        <v>45607</v>
      </c>
      <c r="BL5" s="13">
        <v>45651</v>
      </c>
    </row>
    <row r="6" spans="1:64" ht="135">
      <c r="A6" s="19" t="s">
        <v>3096</v>
      </c>
      <c r="B6" s="19" t="s">
        <v>3081</v>
      </c>
      <c r="C6" s="19" t="s">
        <v>3088</v>
      </c>
      <c r="D6" s="32" t="s">
        <v>140</v>
      </c>
      <c r="E6" s="19" t="s">
        <v>3456</v>
      </c>
      <c r="F6" s="19" t="s">
        <v>3085</v>
      </c>
      <c r="G6" s="32" t="s">
        <v>2393</v>
      </c>
      <c r="H6" s="19" t="s">
        <v>3089</v>
      </c>
      <c r="I6" s="19" t="s">
        <v>3457</v>
      </c>
      <c r="J6" s="23" t="s">
        <v>3084</v>
      </c>
      <c r="K6" s="19" t="s">
        <v>3458</v>
      </c>
      <c r="L6" s="23">
        <v>15</v>
      </c>
      <c r="M6" s="19" t="s">
        <v>215</v>
      </c>
      <c r="N6" s="20">
        <v>45383</v>
      </c>
      <c r="O6" s="19" t="s">
        <v>3082</v>
      </c>
      <c r="P6" s="22">
        <v>45427</v>
      </c>
      <c r="Q6" s="22">
        <v>45427</v>
      </c>
      <c r="R6" s="23">
        <f>NETWORKDAYS(N6,P6,AV6:AY6:AZ6:BA6:BB6:BC6:BD6:BE6:BF6:BG6:BH6:BL6)</f>
        <v>31</v>
      </c>
      <c r="S6" s="23">
        <f t="shared" si="0"/>
        <v>32</v>
      </c>
      <c r="T6" s="17" t="s">
        <v>3461</v>
      </c>
      <c r="U6" s="31" t="s">
        <v>3166</v>
      </c>
      <c r="V6" s="19" t="s">
        <v>3082</v>
      </c>
      <c r="W6" s="19" t="s">
        <v>3082</v>
      </c>
      <c r="X6" s="19" t="s">
        <v>3082</v>
      </c>
      <c r="Y6" s="19" t="s">
        <v>3082</v>
      </c>
      <c r="Z6" s="19" t="s">
        <v>3222</v>
      </c>
      <c r="AV6" s="13">
        <v>45292</v>
      </c>
      <c r="AW6" s="13">
        <v>45299</v>
      </c>
      <c r="AX6" s="13">
        <v>45376</v>
      </c>
      <c r="AY6" s="13">
        <v>45379</v>
      </c>
      <c r="AZ6" s="13">
        <v>45380</v>
      </c>
      <c r="BA6" s="13">
        <v>45413</v>
      </c>
      <c r="BB6" s="13">
        <v>45425</v>
      </c>
      <c r="BC6" s="13">
        <v>45446</v>
      </c>
      <c r="BD6" s="13">
        <v>45453</v>
      </c>
      <c r="BE6" s="13">
        <v>45474</v>
      </c>
      <c r="BF6" s="13">
        <v>45493</v>
      </c>
      <c r="BG6" s="13">
        <v>45511</v>
      </c>
      <c r="BH6" s="13">
        <v>45523</v>
      </c>
      <c r="BI6" s="13">
        <v>45579</v>
      </c>
      <c r="BJ6" s="13">
        <v>45600</v>
      </c>
      <c r="BK6" s="13">
        <v>45607</v>
      </c>
      <c r="BL6" s="13">
        <v>45651</v>
      </c>
    </row>
    <row r="7" spans="1:64" ht="135">
      <c r="A7" s="32" t="s">
        <v>3096</v>
      </c>
      <c r="B7" s="23" t="s">
        <v>3081</v>
      </c>
      <c r="C7" s="23" t="s">
        <v>3090</v>
      </c>
      <c r="D7" s="32" t="s">
        <v>136</v>
      </c>
      <c r="E7" s="23" t="s">
        <v>3083</v>
      </c>
      <c r="F7" s="19" t="s">
        <v>3085</v>
      </c>
      <c r="G7" s="32" t="s">
        <v>3091</v>
      </c>
      <c r="H7" s="23" t="s">
        <v>3092</v>
      </c>
      <c r="I7" s="19" t="s">
        <v>3457</v>
      </c>
      <c r="J7" s="23" t="s">
        <v>3084</v>
      </c>
      <c r="K7" s="19" t="s">
        <v>3458</v>
      </c>
      <c r="L7" s="23">
        <v>15</v>
      </c>
      <c r="M7" s="19" t="s">
        <v>216</v>
      </c>
      <c r="N7" s="20">
        <v>45383</v>
      </c>
      <c r="O7" s="19" t="s">
        <v>3082</v>
      </c>
      <c r="P7" s="22">
        <v>45427</v>
      </c>
      <c r="Q7" s="22">
        <v>45427</v>
      </c>
      <c r="R7" s="23">
        <f>NETWORKDAYS(N7,P7,AV7:AY7:AZ7:BA7:BB7:BC7:BD7:BE7:BF7:BG7:BH7:BL7)</f>
        <v>31</v>
      </c>
      <c r="S7" s="23">
        <f t="shared" si="0"/>
        <v>32</v>
      </c>
      <c r="T7" s="17" t="s">
        <v>3461</v>
      </c>
      <c r="U7" s="45" t="s">
        <v>3086</v>
      </c>
      <c r="V7" s="19" t="s">
        <v>3082</v>
      </c>
      <c r="W7" s="19" t="s">
        <v>3082</v>
      </c>
      <c r="X7" s="19" t="s">
        <v>3082</v>
      </c>
      <c r="Y7" s="19" t="s">
        <v>3082</v>
      </c>
      <c r="Z7" s="23" t="s">
        <v>3221</v>
      </c>
      <c r="AV7" s="13">
        <v>45292</v>
      </c>
      <c r="AW7" s="13">
        <v>45299</v>
      </c>
      <c r="AX7" s="13">
        <v>45376</v>
      </c>
      <c r="AY7" s="13">
        <v>45379</v>
      </c>
      <c r="AZ7" s="13">
        <v>45380</v>
      </c>
      <c r="BA7" s="13">
        <v>45413</v>
      </c>
      <c r="BB7" s="13">
        <v>45425</v>
      </c>
      <c r="BC7" s="13">
        <v>45446</v>
      </c>
      <c r="BD7" s="13">
        <v>45453</v>
      </c>
      <c r="BE7" s="13">
        <v>45474</v>
      </c>
      <c r="BF7" s="13">
        <v>45493</v>
      </c>
      <c r="BG7" s="13">
        <v>45511</v>
      </c>
      <c r="BH7" s="13">
        <v>45523</v>
      </c>
      <c r="BI7" s="13">
        <v>45579</v>
      </c>
      <c r="BJ7" s="13">
        <v>45600</v>
      </c>
      <c r="BK7" s="13">
        <v>45607</v>
      </c>
      <c r="BL7" s="13">
        <v>45651</v>
      </c>
    </row>
    <row r="8" spans="1:64" ht="165">
      <c r="A8" s="32" t="s">
        <v>3096</v>
      </c>
      <c r="B8" s="23" t="s">
        <v>3081</v>
      </c>
      <c r="C8" s="23" t="s">
        <v>3090</v>
      </c>
      <c r="D8" s="32" t="s">
        <v>1928</v>
      </c>
      <c r="E8" s="23" t="s">
        <v>3083</v>
      </c>
      <c r="F8" s="23" t="s">
        <v>3093</v>
      </c>
      <c r="G8" s="32" t="s">
        <v>2400</v>
      </c>
      <c r="H8" s="23" t="s">
        <v>3097</v>
      </c>
      <c r="I8" s="23" t="s">
        <v>3098</v>
      </c>
      <c r="J8" s="23" t="s">
        <v>3099</v>
      </c>
      <c r="K8" s="19" t="s">
        <v>3458</v>
      </c>
      <c r="L8" s="23">
        <v>15</v>
      </c>
      <c r="M8" s="19" t="s">
        <v>222</v>
      </c>
      <c r="N8" s="20">
        <v>45384</v>
      </c>
      <c r="O8" s="19" t="s">
        <v>3082</v>
      </c>
      <c r="P8" s="22">
        <v>45427</v>
      </c>
      <c r="Q8" s="22">
        <v>45427</v>
      </c>
      <c r="R8" s="23">
        <f>NETWORKDAYS(N8,P8,AV8:AY8:AZ8:BA8:BB8:BC8:BD8:BE8:BF8:BG8:BH8:BL8)</f>
        <v>30</v>
      </c>
      <c r="S8" s="23">
        <f t="shared" si="0"/>
        <v>31</v>
      </c>
      <c r="T8" s="17" t="s">
        <v>3461</v>
      </c>
      <c r="U8" s="45" t="s">
        <v>3167</v>
      </c>
      <c r="V8" s="19" t="s">
        <v>3082</v>
      </c>
      <c r="W8" s="19" t="s">
        <v>3082</v>
      </c>
      <c r="X8" s="19" t="s">
        <v>3082</v>
      </c>
      <c r="Y8" s="19" t="s">
        <v>3082</v>
      </c>
      <c r="Z8" s="23" t="s">
        <v>3221</v>
      </c>
      <c r="AV8" s="13">
        <v>45292</v>
      </c>
      <c r="AW8" s="13">
        <v>45299</v>
      </c>
      <c r="AX8" s="13">
        <v>45376</v>
      </c>
      <c r="AY8" s="13">
        <v>45379</v>
      </c>
      <c r="AZ8" s="13">
        <v>45380</v>
      </c>
      <c r="BA8" s="13">
        <v>45413</v>
      </c>
      <c r="BB8" s="13">
        <v>45425</v>
      </c>
      <c r="BC8" s="13">
        <v>45446</v>
      </c>
      <c r="BD8" s="13">
        <v>45453</v>
      </c>
      <c r="BE8" s="13">
        <v>45474</v>
      </c>
      <c r="BF8" s="13">
        <v>45493</v>
      </c>
      <c r="BG8" s="13">
        <v>45511</v>
      </c>
      <c r="BH8" s="13">
        <v>45523</v>
      </c>
      <c r="BI8" s="13">
        <v>45579</v>
      </c>
      <c r="BJ8" s="13">
        <v>45600</v>
      </c>
      <c r="BK8" s="13">
        <v>45607</v>
      </c>
      <c r="BL8" s="13">
        <v>45651</v>
      </c>
    </row>
    <row r="9" spans="1:64" ht="165">
      <c r="A9" s="32" t="s">
        <v>3096</v>
      </c>
      <c r="B9" s="23" t="s">
        <v>3081</v>
      </c>
      <c r="C9" s="23" t="s">
        <v>3094</v>
      </c>
      <c r="D9" s="32" t="s">
        <v>1929</v>
      </c>
      <c r="E9" s="23" t="s">
        <v>3083</v>
      </c>
      <c r="F9" s="23" t="s">
        <v>3100</v>
      </c>
      <c r="G9" s="32" t="s">
        <v>2401</v>
      </c>
      <c r="H9" s="23" t="s">
        <v>3092</v>
      </c>
      <c r="I9" s="19" t="s">
        <v>3457</v>
      </c>
      <c r="J9" s="23" t="s">
        <v>3084</v>
      </c>
      <c r="K9" s="19" t="s">
        <v>3458</v>
      </c>
      <c r="L9" s="23">
        <v>15</v>
      </c>
      <c r="M9" s="19" t="s">
        <v>223</v>
      </c>
      <c r="N9" s="20">
        <v>45384</v>
      </c>
      <c r="O9" s="19" t="s">
        <v>3082</v>
      </c>
      <c r="P9" s="22">
        <v>45427</v>
      </c>
      <c r="Q9" s="22">
        <v>45427</v>
      </c>
      <c r="R9" s="23">
        <f>NETWORKDAYS(N9,P9,AV9:AY9:AZ9:BA9:BB9:BC9:BD9:BE9:BF9:BG9:BH9:BL9)</f>
        <v>30</v>
      </c>
      <c r="S9" s="23">
        <f t="shared" si="0"/>
        <v>31</v>
      </c>
      <c r="T9" s="17" t="s">
        <v>3461</v>
      </c>
      <c r="U9" s="45" t="s">
        <v>3168</v>
      </c>
      <c r="V9" s="19" t="s">
        <v>3082</v>
      </c>
      <c r="W9" s="19" t="s">
        <v>3082</v>
      </c>
      <c r="X9" s="19" t="s">
        <v>3082</v>
      </c>
      <c r="Y9" s="19" t="s">
        <v>3082</v>
      </c>
      <c r="Z9" s="23" t="s">
        <v>3221</v>
      </c>
      <c r="AV9" s="13">
        <v>45292</v>
      </c>
      <c r="AW9" s="13">
        <v>45299</v>
      </c>
      <c r="AX9" s="13">
        <v>45376</v>
      </c>
      <c r="AY9" s="13">
        <v>45379</v>
      </c>
      <c r="AZ9" s="13">
        <v>45380</v>
      </c>
      <c r="BA9" s="13">
        <v>45413</v>
      </c>
      <c r="BB9" s="13">
        <v>45425</v>
      </c>
      <c r="BC9" s="13">
        <v>45446</v>
      </c>
      <c r="BD9" s="13">
        <v>45453</v>
      </c>
      <c r="BE9" s="13">
        <v>45474</v>
      </c>
      <c r="BF9" s="13">
        <v>45493</v>
      </c>
      <c r="BG9" s="13">
        <v>45511</v>
      </c>
      <c r="BH9" s="13">
        <v>45523</v>
      </c>
      <c r="BI9" s="13">
        <v>45579</v>
      </c>
      <c r="BJ9" s="13">
        <v>45600</v>
      </c>
      <c r="BK9" s="13">
        <v>45607</v>
      </c>
      <c r="BL9" s="13">
        <v>45651</v>
      </c>
    </row>
    <row r="10" spans="1:64" ht="150">
      <c r="A10" s="32" t="s">
        <v>3096</v>
      </c>
      <c r="B10" s="23" t="s">
        <v>3081</v>
      </c>
      <c r="C10" s="23" t="s">
        <v>3111</v>
      </c>
      <c r="D10" s="32" t="s">
        <v>3101</v>
      </c>
      <c r="E10" s="23" t="s">
        <v>3083</v>
      </c>
      <c r="F10" s="23" t="s">
        <v>3085</v>
      </c>
      <c r="G10" s="32" t="s">
        <v>2402</v>
      </c>
      <c r="H10" s="23" t="s">
        <v>3102</v>
      </c>
      <c r="I10" s="19" t="s">
        <v>3457</v>
      </c>
      <c r="J10" s="23" t="s">
        <v>3103</v>
      </c>
      <c r="K10" s="19" t="s">
        <v>3458</v>
      </c>
      <c r="L10" s="23">
        <v>15</v>
      </c>
      <c r="M10" s="19" t="s">
        <v>224</v>
      </c>
      <c r="N10" s="20">
        <v>45384</v>
      </c>
      <c r="O10" s="19" t="s">
        <v>3082</v>
      </c>
      <c r="P10" s="22">
        <v>45427</v>
      </c>
      <c r="Q10" s="22">
        <v>45427</v>
      </c>
      <c r="R10" s="23">
        <f>NETWORKDAYS(N10,P10,AV10:AY10:AZ10:BA10:BB10:BC10:BD10:BE10:BF10:BG10:BH10:BL10)</f>
        <v>30</v>
      </c>
      <c r="S10" s="23">
        <f t="shared" si="0"/>
        <v>31</v>
      </c>
      <c r="T10" s="17" t="s">
        <v>3461</v>
      </c>
      <c r="U10" s="45" t="s">
        <v>3169</v>
      </c>
      <c r="V10" s="19" t="s">
        <v>3082</v>
      </c>
      <c r="W10" s="19" t="s">
        <v>3082</v>
      </c>
      <c r="X10" s="19" t="s">
        <v>3082</v>
      </c>
      <c r="Y10" s="19" t="s">
        <v>3082</v>
      </c>
      <c r="Z10" s="23" t="s">
        <v>3221</v>
      </c>
      <c r="AV10" s="13">
        <v>45292</v>
      </c>
      <c r="AW10" s="13">
        <v>45299</v>
      </c>
      <c r="AX10" s="13">
        <v>45376</v>
      </c>
      <c r="AY10" s="13">
        <v>45379</v>
      </c>
      <c r="AZ10" s="13">
        <v>45380</v>
      </c>
      <c r="BA10" s="13">
        <v>45413</v>
      </c>
      <c r="BB10" s="13">
        <v>45425</v>
      </c>
      <c r="BC10" s="13">
        <v>45446</v>
      </c>
      <c r="BD10" s="13">
        <v>45453</v>
      </c>
      <c r="BE10" s="13">
        <v>45474</v>
      </c>
      <c r="BF10" s="13">
        <v>45493</v>
      </c>
      <c r="BG10" s="13">
        <v>45511</v>
      </c>
      <c r="BH10" s="13">
        <v>45523</v>
      </c>
      <c r="BI10" s="13">
        <v>45579</v>
      </c>
      <c r="BJ10" s="13">
        <v>45600</v>
      </c>
      <c r="BK10" s="13">
        <v>45607</v>
      </c>
      <c r="BL10" s="13">
        <v>45651</v>
      </c>
    </row>
    <row r="11" spans="1:64" ht="150">
      <c r="A11" s="32" t="s">
        <v>3096</v>
      </c>
      <c r="B11" s="23" t="s">
        <v>3081</v>
      </c>
      <c r="C11" s="23" t="s">
        <v>3090</v>
      </c>
      <c r="D11" s="32" t="s">
        <v>1936</v>
      </c>
      <c r="E11" s="23" t="s">
        <v>3083</v>
      </c>
      <c r="F11" s="23" t="s">
        <v>3093</v>
      </c>
      <c r="G11" s="32" t="s">
        <v>2408</v>
      </c>
      <c r="H11" s="23" t="s">
        <v>3097</v>
      </c>
      <c r="I11" s="23" t="s">
        <v>3098</v>
      </c>
      <c r="J11" s="23" t="s">
        <v>3099</v>
      </c>
      <c r="K11" s="19" t="s">
        <v>3458</v>
      </c>
      <c r="L11" s="23">
        <v>15</v>
      </c>
      <c r="M11" s="32" t="s">
        <v>230</v>
      </c>
      <c r="N11" s="20">
        <v>45385</v>
      </c>
      <c r="O11" s="19" t="s">
        <v>3082</v>
      </c>
      <c r="P11" s="22">
        <v>45427</v>
      </c>
      <c r="Q11" s="22">
        <v>45427</v>
      </c>
      <c r="R11" s="23">
        <f>NETWORKDAYS(N11,P11,AV11:AY11:AZ11:BA11:BB11:BC11:BD11:BE11:BF11:BG11:BH11:BL11)</f>
        <v>29</v>
      </c>
      <c r="S11" s="23">
        <f t="shared" si="0"/>
        <v>30</v>
      </c>
      <c r="T11" s="17" t="s">
        <v>3461</v>
      </c>
      <c r="U11" s="45" t="s">
        <v>3170</v>
      </c>
      <c r="V11" s="19" t="s">
        <v>3082</v>
      </c>
      <c r="W11" s="19" t="s">
        <v>3082</v>
      </c>
      <c r="X11" s="19" t="s">
        <v>3082</v>
      </c>
      <c r="Y11" s="19" t="s">
        <v>3082</v>
      </c>
      <c r="Z11" s="19" t="s">
        <v>3221</v>
      </c>
      <c r="AV11" s="13">
        <v>45292</v>
      </c>
      <c r="AW11" s="13">
        <v>45299</v>
      </c>
      <c r="AX11" s="13">
        <v>45376</v>
      </c>
      <c r="AY11" s="13">
        <v>45379</v>
      </c>
      <c r="AZ11" s="13">
        <v>45380</v>
      </c>
      <c r="BA11" s="13">
        <v>45413</v>
      </c>
      <c r="BB11" s="13">
        <v>45425</v>
      </c>
      <c r="BC11" s="13">
        <v>45446</v>
      </c>
      <c r="BD11" s="13">
        <v>45453</v>
      </c>
      <c r="BE11" s="13">
        <v>45474</v>
      </c>
      <c r="BF11" s="13">
        <v>45493</v>
      </c>
      <c r="BG11" s="13">
        <v>45511</v>
      </c>
      <c r="BH11" s="13">
        <v>45523</v>
      </c>
      <c r="BI11" s="13">
        <v>45579</v>
      </c>
      <c r="BJ11" s="13">
        <v>45600</v>
      </c>
      <c r="BK11" s="13">
        <v>45607</v>
      </c>
      <c r="BL11" s="13">
        <v>45651</v>
      </c>
    </row>
    <row r="12" spans="1:64" ht="165">
      <c r="A12" s="32" t="s">
        <v>3096</v>
      </c>
      <c r="B12" s="23" t="s">
        <v>3081</v>
      </c>
      <c r="C12" s="23" t="s">
        <v>3104</v>
      </c>
      <c r="D12" s="32" t="s">
        <v>1943</v>
      </c>
      <c r="E12" s="19" t="s">
        <v>3456</v>
      </c>
      <c r="F12" s="34" t="s">
        <v>3107</v>
      </c>
      <c r="G12" s="32" t="s">
        <v>2415</v>
      </c>
      <c r="H12" s="23" t="s">
        <v>3092</v>
      </c>
      <c r="I12" s="19" t="s">
        <v>3457</v>
      </c>
      <c r="J12" s="23" t="s">
        <v>3084</v>
      </c>
      <c r="K12" s="19" t="s">
        <v>3458</v>
      </c>
      <c r="L12" s="23">
        <v>15</v>
      </c>
      <c r="M12" s="19" t="s">
        <v>239</v>
      </c>
      <c r="N12" s="20">
        <v>45386</v>
      </c>
      <c r="O12" s="19" t="s">
        <v>3082</v>
      </c>
      <c r="P12" s="22">
        <v>45427</v>
      </c>
      <c r="Q12" s="22">
        <v>45427</v>
      </c>
      <c r="R12" s="23">
        <f>NETWORKDAYS(N12,P12,AV12:AY12:AZ12:BA12:BB12:BC12:BD12:BE12:BF12:BG12:BH12:BL12)</f>
        <v>28</v>
      </c>
      <c r="S12" s="23">
        <f t="shared" si="0"/>
        <v>29</v>
      </c>
      <c r="T12" s="17" t="s">
        <v>3461</v>
      </c>
      <c r="U12" s="45" t="s">
        <v>3168</v>
      </c>
      <c r="V12" s="19" t="s">
        <v>3082</v>
      </c>
      <c r="W12" s="19" t="s">
        <v>3082</v>
      </c>
      <c r="X12" s="19" t="s">
        <v>3082</v>
      </c>
      <c r="Y12" s="19" t="s">
        <v>3082</v>
      </c>
      <c r="Z12" s="23" t="s">
        <v>3221</v>
      </c>
      <c r="AV12" s="13">
        <v>45292</v>
      </c>
      <c r="AW12" s="13">
        <v>45299</v>
      </c>
      <c r="AX12" s="13">
        <v>45376</v>
      </c>
      <c r="AY12" s="13">
        <v>45379</v>
      </c>
      <c r="AZ12" s="13">
        <v>45380</v>
      </c>
      <c r="BA12" s="13">
        <v>45413</v>
      </c>
      <c r="BB12" s="13">
        <v>45425</v>
      </c>
      <c r="BC12" s="13">
        <v>45446</v>
      </c>
      <c r="BD12" s="13">
        <v>45453</v>
      </c>
      <c r="BE12" s="13">
        <v>45474</v>
      </c>
      <c r="BF12" s="13">
        <v>45493</v>
      </c>
      <c r="BG12" s="13">
        <v>45511</v>
      </c>
      <c r="BH12" s="13">
        <v>45523</v>
      </c>
      <c r="BI12" s="13">
        <v>45579</v>
      </c>
      <c r="BJ12" s="13">
        <v>45600</v>
      </c>
      <c r="BK12" s="13">
        <v>45607</v>
      </c>
      <c r="BL12" s="13">
        <v>45651</v>
      </c>
    </row>
    <row r="13" spans="1:64" ht="165">
      <c r="A13" s="32" t="s">
        <v>3096</v>
      </c>
      <c r="B13" s="23" t="s">
        <v>3081</v>
      </c>
      <c r="C13" s="23" t="s">
        <v>3105</v>
      </c>
      <c r="D13" s="32" t="s">
        <v>1944</v>
      </c>
      <c r="E13" s="23" t="s">
        <v>3083</v>
      </c>
      <c r="F13" s="23" t="s">
        <v>3107</v>
      </c>
      <c r="G13" s="32" t="s">
        <v>3106</v>
      </c>
      <c r="H13" s="23" t="s">
        <v>3092</v>
      </c>
      <c r="I13" s="19" t="s">
        <v>3457</v>
      </c>
      <c r="J13" s="23" t="s">
        <v>3084</v>
      </c>
      <c r="K13" s="19" t="s">
        <v>3458</v>
      </c>
      <c r="L13" s="23">
        <v>15</v>
      </c>
      <c r="M13" s="19" t="s">
        <v>240</v>
      </c>
      <c r="N13" s="20">
        <v>45386</v>
      </c>
      <c r="O13" s="19" t="s">
        <v>3082</v>
      </c>
      <c r="P13" s="22">
        <v>45427</v>
      </c>
      <c r="Q13" s="22">
        <v>45427</v>
      </c>
      <c r="R13" s="23">
        <f>NETWORKDAYS(N13,P13,AV13:AY13:AZ13:BA13:BB13:BC13:BD13:BE13:BF13:BG13:BH13:BL13)</f>
        <v>28</v>
      </c>
      <c r="S13" s="23">
        <f t="shared" si="0"/>
        <v>29</v>
      </c>
      <c r="T13" s="17" t="s">
        <v>3461</v>
      </c>
      <c r="U13" s="45" t="s">
        <v>3168</v>
      </c>
      <c r="V13" s="19" t="s">
        <v>3082</v>
      </c>
      <c r="W13" s="19" t="s">
        <v>3082</v>
      </c>
      <c r="X13" s="19" t="s">
        <v>3082</v>
      </c>
      <c r="Y13" s="19" t="s">
        <v>3082</v>
      </c>
      <c r="Z13" s="23" t="s">
        <v>3221</v>
      </c>
      <c r="AV13" s="13">
        <v>45292</v>
      </c>
      <c r="AW13" s="13">
        <v>45299</v>
      </c>
      <c r="AX13" s="13">
        <v>45376</v>
      </c>
      <c r="AY13" s="13">
        <v>45379</v>
      </c>
      <c r="AZ13" s="13">
        <v>45380</v>
      </c>
      <c r="BA13" s="13">
        <v>45413</v>
      </c>
      <c r="BB13" s="13">
        <v>45425</v>
      </c>
      <c r="BC13" s="13">
        <v>45446</v>
      </c>
      <c r="BD13" s="13">
        <v>45453</v>
      </c>
      <c r="BE13" s="13">
        <v>45474</v>
      </c>
      <c r="BF13" s="13">
        <v>45493</v>
      </c>
      <c r="BG13" s="13">
        <v>45511</v>
      </c>
      <c r="BH13" s="13">
        <v>45523</v>
      </c>
      <c r="BI13" s="13">
        <v>45579</v>
      </c>
      <c r="BJ13" s="13">
        <v>45600</v>
      </c>
      <c r="BK13" s="13">
        <v>45607</v>
      </c>
      <c r="BL13" s="13">
        <v>45651</v>
      </c>
    </row>
    <row r="14" spans="1:64" ht="165">
      <c r="A14" s="32" t="s">
        <v>3096</v>
      </c>
      <c r="B14" s="23" t="s">
        <v>3081</v>
      </c>
      <c r="C14" s="23" t="s">
        <v>3094</v>
      </c>
      <c r="D14" s="32" t="s">
        <v>1945</v>
      </c>
      <c r="E14" s="23" t="s">
        <v>3108</v>
      </c>
      <c r="F14" s="19" t="s">
        <v>3107</v>
      </c>
      <c r="G14" s="32" t="s">
        <v>2417</v>
      </c>
      <c r="H14" s="23" t="s">
        <v>3092</v>
      </c>
      <c r="I14" s="19" t="s">
        <v>3457</v>
      </c>
      <c r="J14" s="23" t="s">
        <v>3084</v>
      </c>
      <c r="K14" s="19" t="s">
        <v>3458</v>
      </c>
      <c r="L14" s="23">
        <v>15</v>
      </c>
      <c r="M14" s="19" t="s">
        <v>241</v>
      </c>
      <c r="N14" s="20">
        <v>45386</v>
      </c>
      <c r="O14" s="19" t="s">
        <v>3082</v>
      </c>
      <c r="P14" s="22">
        <v>45427</v>
      </c>
      <c r="Q14" s="22">
        <v>45427</v>
      </c>
      <c r="R14" s="23">
        <f>NETWORKDAYS(N14,P14,AV14:AY14:AZ14:BA14:BB14:BC14:BD14:BE14:BF14:BG14:BH14:BL14)</f>
        <v>28</v>
      </c>
      <c r="S14" s="23">
        <f t="shared" si="0"/>
        <v>29</v>
      </c>
      <c r="T14" s="17" t="s">
        <v>3461</v>
      </c>
      <c r="U14" s="45" t="s">
        <v>3171</v>
      </c>
      <c r="V14" s="19" t="s">
        <v>3082</v>
      </c>
      <c r="W14" s="19" t="s">
        <v>3082</v>
      </c>
      <c r="X14" s="19" t="s">
        <v>3082</v>
      </c>
      <c r="Y14" s="19" t="s">
        <v>3082</v>
      </c>
      <c r="Z14" s="23" t="s">
        <v>3221</v>
      </c>
      <c r="AV14" s="13">
        <v>45292</v>
      </c>
      <c r="AW14" s="13">
        <v>45299</v>
      </c>
      <c r="AX14" s="13">
        <v>45376</v>
      </c>
      <c r="AY14" s="13">
        <v>45379</v>
      </c>
      <c r="AZ14" s="13">
        <v>45380</v>
      </c>
      <c r="BA14" s="13">
        <v>45413</v>
      </c>
      <c r="BB14" s="13">
        <v>45425</v>
      </c>
      <c r="BC14" s="13">
        <v>45446</v>
      </c>
      <c r="BD14" s="13">
        <v>45453</v>
      </c>
      <c r="BE14" s="13">
        <v>45474</v>
      </c>
      <c r="BF14" s="13">
        <v>45493</v>
      </c>
      <c r="BG14" s="13">
        <v>45511</v>
      </c>
      <c r="BH14" s="13">
        <v>45523</v>
      </c>
      <c r="BI14" s="13">
        <v>45579</v>
      </c>
      <c r="BJ14" s="13">
        <v>45600</v>
      </c>
      <c r="BK14" s="13">
        <v>45607</v>
      </c>
      <c r="BL14" s="13">
        <v>45651</v>
      </c>
    </row>
    <row r="15" spans="1:64" ht="165">
      <c r="A15" s="32" t="s">
        <v>3096</v>
      </c>
      <c r="B15" s="23" t="s">
        <v>3081</v>
      </c>
      <c r="C15" s="23" t="s">
        <v>3094</v>
      </c>
      <c r="D15" s="32" t="s">
        <v>1946</v>
      </c>
      <c r="E15" s="23" t="s">
        <v>3108</v>
      </c>
      <c r="F15" s="23" t="s">
        <v>3107</v>
      </c>
      <c r="G15" s="32" t="s">
        <v>142</v>
      </c>
      <c r="H15" s="23" t="s">
        <v>3089</v>
      </c>
      <c r="I15" s="19" t="s">
        <v>3457</v>
      </c>
      <c r="J15" s="23" t="s">
        <v>3084</v>
      </c>
      <c r="K15" s="19" t="s">
        <v>3458</v>
      </c>
      <c r="L15" s="23">
        <v>15</v>
      </c>
      <c r="M15" s="19" t="s">
        <v>242</v>
      </c>
      <c r="N15" s="20">
        <v>45386</v>
      </c>
      <c r="O15" s="19" t="s">
        <v>3082</v>
      </c>
      <c r="P15" s="22">
        <v>45427</v>
      </c>
      <c r="Q15" s="22">
        <v>45427</v>
      </c>
      <c r="R15" s="23">
        <f>NETWORKDAYS(N15,P15,AV15:AY15:AZ15:BA15:BB15:BC15:BD15:BE15:BF15:BG15:BH15:BL15)</f>
        <v>28</v>
      </c>
      <c r="S15" s="23">
        <f t="shared" si="0"/>
        <v>29</v>
      </c>
      <c r="T15" s="17" t="s">
        <v>3461</v>
      </c>
      <c r="U15" s="45" t="s">
        <v>3172</v>
      </c>
      <c r="V15" s="19" t="s">
        <v>3082</v>
      </c>
      <c r="W15" s="19" t="s">
        <v>3082</v>
      </c>
      <c r="X15" s="19" t="s">
        <v>3082</v>
      </c>
      <c r="Y15" s="19" t="s">
        <v>3082</v>
      </c>
      <c r="Z15" s="23" t="s">
        <v>3221</v>
      </c>
      <c r="AV15" s="13">
        <v>45292</v>
      </c>
      <c r="AW15" s="13">
        <v>45299</v>
      </c>
      <c r="AX15" s="13">
        <v>45376</v>
      </c>
      <c r="AY15" s="13">
        <v>45379</v>
      </c>
      <c r="AZ15" s="13">
        <v>45380</v>
      </c>
      <c r="BA15" s="13">
        <v>45413</v>
      </c>
      <c r="BB15" s="13">
        <v>45425</v>
      </c>
      <c r="BC15" s="13">
        <v>45446</v>
      </c>
      <c r="BD15" s="13">
        <v>45453</v>
      </c>
      <c r="BE15" s="13">
        <v>45474</v>
      </c>
      <c r="BF15" s="13">
        <v>45493</v>
      </c>
      <c r="BG15" s="13">
        <v>45511</v>
      </c>
      <c r="BH15" s="13">
        <v>45523</v>
      </c>
      <c r="BI15" s="13">
        <v>45579</v>
      </c>
      <c r="BJ15" s="13">
        <v>45600</v>
      </c>
      <c r="BK15" s="13">
        <v>45607</v>
      </c>
      <c r="BL15" s="13">
        <v>45651</v>
      </c>
    </row>
    <row r="16" spans="1:64" ht="165">
      <c r="A16" s="32" t="s">
        <v>3096</v>
      </c>
      <c r="B16" s="23" t="s">
        <v>3081</v>
      </c>
      <c r="C16" s="23" t="s">
        <v>3109</v>
      </c>
      <c r="D16" s="32" t="s">
        <v>1947</v>
      </c>
      <c r="E16" s="19" t="s">
        <v>3159</v>
      </c>
      <c r="F16" s="23" t="s">
        <v>3110</v>
      </c>
      <c r="G16" s="32" t="s">
        <v>2419</v>
      </c>
      <c r="H16" s="23" t="s">
        <v>3092</v>
      </c>
      <c r="I16" s="19" t="s">
        <v>3457</v>
      </c>
      <c r="J16" s="23" t="s">
        <v>3084</v>
      </c>
      <c r="K16" s="19" t="s">
        <v>3458</v>
      </c>
      <c r="L16" s="23">
        <v>15</v>
      </c>
      <c r="M16" s="19" t="s">
        <v>244</v>
      </c>
      <c r="N16" s="20">
        <v>45387</v>
      </c>
      <c r="O16" s="19" t="s">
        <v>3082</v>
      </c>
      <c r="P16" s="22">
        <v>45427</v>
      </c>
      <c r="Q16" s="22">
        <v>45427</v>
      </c>
      <c r="R16" s="23">
        <f>NETWORKDAYS(N16,P16,AV16:AY16:AZ16:BA16:BB16:BC16:BD16:BE16:BF16:BG16:BH16:BL16)</f>
        <v>27</v>
      </c>
      <c r="S16" s="23">
        <f t="shared" si="0"/>
        <v>28</v>
      </c>
      <c r="T16" s="17" t="s">
        <v>3461</v>
      </c>
      <c r="U16" s="45" t="s">
        <v>3173</v>
      </c>
      <c r="V16" s="19" t="s">
        <v>3082</v>
      </c>
      <c r="W16" s="19" t="s">
        <v>3082</v>
      </c>
      <c r="X16" s="19" t="s">
        <v>3082</v>
      </c>
      <c r="Y16" s="19" t="s">
        <v>3082</v>
      </c>
      <c r="Z16" s="23" t="s">
        <v>3221</v>
      </c>
      <c r="AV16" s="13">
        <v>45292</v>
      </c>
      <c r="AW16" s="13">
        <v>45299</v>
      </c>
      <c r="AX16" s="13">
        <v>45376</v>
      </c>
      <c r="AY16" s="13">
        <v>45379</v>
      </c>
      <c r="AZ16" s="13">
        <v>45380</v>
      </c>
      <c r="BA16" s="13">
        <v>45413</v>
      </c>
      <c r="BB16" s="13">
        <v>45425</v>
      </c>
      <c r="BC16" s="13">
        <v>45446</v>
      </c>
      <c r="BD16" s="13">
        <v>45453</v>
      </c>
      <c r="BE16" s="13">
        <v>45474</v>
      </c>
      <c r="BF16" s="13">
        <v>45493</v>
      </c>
      <c r="BG16" s="13">
        <v>45511</v>
      </c>
      <c r="BH16" s="13">
        <v>45523</v>
      </c>
      <c r="BI16" s="13">
        <v>45579</v>
      </c>
      <c r="BJ16" s="13">
        <v>45600</v>
      </c>
      <c r="BK16" s="13">
        <v>45607</v>
      </c>
      <c r="BL16" s="13">
        <v>45651</v>
      </c>
    </row>
    <row r="17" spans="1:64" ht="180">
      <c r="A17" s="32" t="s">
        <v>3096</v>
      </c>
      <c r="B17" s="23" t="s">
        <v>3081</v>
      </c>
      <c r="C17" s="23" t="s">
        <v>3111</v>
      </c>
      <c r="D17" s="32" t="s">
        <v>41</v>
      </c>
      <c r="E17" s="23" t="s">
        <v>3083</v>
      </c>
      <c r="F17" s="23" t="s">
        <v>3107</v>
      </c>
      <c r="G17" s="32" t="s">
        <v>2420</v>
      </c>
      <c r="H17" s="23" t="s">
        <v>3102</v>
      </c>
      <c r="I17" s="19" t="s">
        <v>3457</v>
      </c>
      <c r="J17" s="23" t="s">
        <v>3103</v>
      </c>
      <c r="K17" s="19" t="s">
        <v>3458</v>
      </c>
      <c r="L17" s="23">
        <v>15</v>
      </c>
      <c r="M17" s="19" t="s">
        <v>245</v>
      </c>
      <c r="N17" s="20">
        <v>45388</v>
      </c>
      <c r="O17" s="19" t="s">
        <v>3082</v>
      </c>
      <c r="P17" s="22">
        <v>45427</v>
      </c>
      <c r="Q17" s="22">
        <v>45427</v>
      </c>
      <c r="R17" s="23">
        <f>NETWORKDAYS(N17,P17,AV17:AY17:AZ17:BA17:BB17:BC17:BD17:BE17:BF17:BG17:BH17:BL17)</f>
        <v>26</v>
      </c>
      <c r="S17" s="23">
        <f t="shared" si="0"/>
        <v>27</v>
      </c>
      <c r="T17" s="17" t="s">
        <v>3461</v>
      </c>
      <c r="U17" s="45" t="s">
        <v>3174</v>
      </c>
      <c r="V17" s="19" t="s">
        <v>3082</v>
      </c>
      <c r="W17" s="19" t="s">
        <v>3082</v>
      </c>
      <c r="X17" s="19" t="s">
        <v>3082</v>
      </c>
      <c r="Y17" s="19" t="s">
        <v>3082</v>
      </c>
      <c r="Z17" s="23" t="s">
        <v>3221</v>
      </c>
      <c r="AV17" s="13">
        <v>45292</v>
      </c>
      <c r="AW17" s="13">
        <v>45299</v>
      </c>
      <c r="AX17" s="13">
        <v>45376</v>
      </c>
      <c r="AY17" s="13">
        <v>45379</v>
      </c>
      <c r="AZ17" s="13">
        <v>45380</v>
      </c>
      <c r="BA17" s="13">
        <v>45413</v>
      </c>
      <c r="BB17" s="13">
        <v>45425</v>
      </c>
      <c r="BC17" s="13">
        <v>45446</v>
      </c>
      <c r="BD17" s="13">
        <v>45453</v>
      </c>
      <c r="BE17" s="13">
        <v>45474</v>
      </c>
      <c r="BF17" s="13">
        <v>45493</v>
      </c>
      <c r="BG17" s="13">
        <v>45511</v>
      </c>
      <c r="BH17" s="13">
        <v>45523</v>
      </c>
      <c r="BI17" s="13">
        <v>45579</v>
      </c>
      <c r="BJ17" s="13">
        <v>45600</v>
      </c>
      <c r="BK17" s="13">
        <v>45607</v>
      </c>
      <c r="BL17" s="13">
        <v>45651</v>
      </c>
    </row>
    <row r="18" spans="1:64" ht="150">
      <c r="A18" s="32" t="s">
        <v>3096</v>
      </c>
      <c r="B18" s="23" t="s">
        <v>3081</v>
      </c>
      <c r="C18" s="23" t="s">
        <v>3112</v>
      </c>
      <c r="D18" s="32" t="s">
        <v>41</v>
      </c>
      <c r="E18" s="23" t="s">
        <v>3083</v>
      </c>
      <c r="F18" s="23" t="s">
        <v>3110</v>
      </c>
      <c r="G18" s="32" t="s">
        <v>2421</v>
      </c>
      <c r="H18" s="23" t="s">
        <v>3102</v>
      </c>
      <c r="I18" s="19" t="s">
        <v>3457</v>
      </c>
      <c r="J18" s="23" t="s">
        <v>3103</v>
      </c>
      <c r="K18" s="19" t="s">
        <v>3458</v>
      </c>
      <c r="L18" s="23">
        <v>15</v>
      </c>
      <c r="M18" s="19" t="s">
        <v>246</v>
      </c>
      <c r="N18" s="20">
        <v>45388</v>
      </c>
      <c r="O18" s="19" t="s">
        <v>3082</v>
      </c>
      <c r="P18" s="22">
        <v>45427</v>
      </c>
      <c r="Q18" s="22">
        <v>45427</v>
      </c>
      <c r="R18" s="23">
        <f>NETWORKDAYS(N18,P18,AV18:AY18:AZ18:BA18:BB18:BC18:BD18:BE18:BF18:BG18:BH18:BL18)</f>
        <v>26</v>
      </c>
      <c r="S18" s="23">
        <f t="shared" si="0"/>
        <v>27</v>
      </c>
      <c r="T18" s="17" t="s">
        <v>3461</v>
      </c>
      <c r="U18" s="45" t="s">
        <v>3175</v>
      </c>
      <c r="V18" s="19" t="s">
        <v>3082</v>
      </c>
      <c r="W18" s="19" t="s">
        <v>3082</v>
      </c>
      <c r="X18" s="19" t="s">
        <v>3082</v>
      </c>
      <c r="Y18" s="19" t="s">
        <v>3082</v>
      </c>
      <c r="Z18" s="23" t="s">
        <v>3221</v>
      </c>
      <c r="AV18" s="13">
        <v>45292</v>
      </c>
      <c r="AW18" s="13">
        <v>45299</v>
      </c>
      <c r="AX18" s="13">
        <v>45376</v>
      </c>
      <c r="AY18" s="13">
        <v>45379</v>
      </c>
      <c r="AZ18" s="13">
        <v>45380</v>
      </c>
      <c r="BA18" s="13">
        <v>45413</v>
      </c>
      <c r="BB18" s="13">
        <v>45425</v>
      </c>
      <c r="BC18" s="13">
        <v>45446</v>
      </c>
      <c r="BD18" s="13">
        <v>45453</v>
      </c>
      <c r="BE18" s="13">
        <v>45474</v>
      </c>
      <c r="BF18" s="13">
        <v>45493</v>
      </c>
      <c r="BG18" s="13">
        <v>45511</v>
      </c>
      <c r="BH18" s="13">
        <v>45523</v>
      </c>
      <c r="BI18" s="13">
        <v>45579</v>
      </c>
      <c r="BJ18" s="13">
        <v>45600</v>
      </c>
      <c r="BK18" s="13">
        <v>45607</v>
      </c>
      <c r="BL18" s="13">
        <v>45651</v>
      </c>
    </row>
    <row r="19" spans="1:64" ht="72.75" customHeight="1">
      <c r="A19" s="32" t="s">
        <v>3096</v>
      </c>
      <c r="B19" s="23" t="s">
        <v>3081</v>
      </c>
      <c r="C19" s="23" t="s">
        <v>3111</v>
      </c>
      <c r="D19" s="32" t="s">
        <v>81</v>
      </c>
      <c r="E19" s="23" t="s">
        <v>3083</v>
      </c>
      <c r="F19" s="23" t="s">
        <v>3085</v>
      </c>
      <c r="G19" s="32" t="s">
        <v>2423</v>
      </c>
      <c r="H19" s="23" t="s">
        <v>3092</v>
      </c>
      <c r="I19" s="19" t="s">
        <v>3457</v>
      </c>
      <c r="J19" s="23" t="s">
        <v>3084</v>
      </c>
      <c r="K19" s="19" t="s">
        <v>3458</v>
      </c>
      <c r="L19" s="23">
        <v>15</v>
      </c>
      <c r="M19" s="32" t="s">
        <v>248</v>
      </c>
      <c r="N19" s="20">
        <v>45390</v>
      </c>
      <c r="O19" s="19" t="s">
        <v>3082</v>
      </c>
      <c r="P19" s="22">
        <v>45427</v>
      </c>
      <c r="Q19" s="22">
        <v>45427</v>
      </c>
      <c r="R19" s="23">
        <f>NETWORKDAYS(N19,P19,AV19:AY19:AZ19:BA19:BB19:BC19:BD19:BE19:BF19:BG19:BH19:BL19)</f>
        <v>26</v>
      </c>
      <c r="S19" s="23">
        <f t="shared" si="0"/>
        <v>27</v>
      </c>
      <c r="T19" s="17" t="s">
        <v>3461</v>
      </c>
      <c r="U19" s="45" t="s">
        <v>3173</v>
      </c>
      <c r="V19" s="19" t="s">
        <v>3082</v>
      </c>
      <c r="W19" s="19" t="s">
        <v>3082</v>
      </c>
      <c r="X19" s="19" t="s">
        <v>3082</v>
      </c>
      <c r="Y19" s="19" t="s">
        <v>3082</v>
      </c>
      <c r="Z19" s="23" t="s">
        <v>3221</v>
      </c>
      <c r="AV19" s="13">
        <v>45292</v>
      </c>
      <c r="AW19" s="13">
        <v>45299</v>
      </c>
      <c r="AX19" s="13">
        <v>45376</v>
      </c>
      <c r="AY19" s="13">
        <v>45379</v>
      </c>
      <c r="AZ19" s="13">
        <v>45380</v>
      </c>
      <c r="BA19" s="13">
        <v>45413</v>
      </c>
      <c r="BB19" s="13">
        <v>45425</v>
      </c>
      <c r="BC19" s="13">
        <v>45446</v>
      </c>
      <c r="BD19" s="13">
        <v>45453</v>
      </c>
      <c r="BE19" s="13">
        <v>45474</v>
      </c>
      <c r="BF19" s="13">
        <v>45493</v>
      </c>
      <c r="BG19" s="13">
        <v>45511</v>
      </c>
      <c r="BH19" s="13">
        <v>45523</v>
      </c>
      <c r="BI19" s="13">
        <v>45579</v>
      </c>
      <c r="BJ19" s="13">
        <v>45600</v>
      </c>
      <c r="BK19" s="13">
        <v>45607</v>
      </c>
      <c r="BL19" s="13">
        <v>45651</v>
      </c>
    </row>
    <row r="20" spans="1:64" ht="56.25" customHeight="1">
      <c r="A20" s="32" t="s">
        <v>3096</v>
      </c>
      <c r="B20" s="23" t="s">
        <v>3081</v>
      </c>
      <c r="C20" s="23" t="s">
        <v>3090</v>
      </c>
      <c r="D20" s="32" t="s">
        <v>49</v>
      </c>
      <c r="E20" s="19" t="s">
        <v>3456</v>
      </c>
      <c r="F20" s="23" t="s">
        <v>3107</v>
      </c>
      <c r="G20" s="32" t="s">
        <v>2426</v>
      </c>
      <c r="H20" s="23" t="s">
        <v>3092</v>
      </c>
      <c r="I20" s="19" t="s">
        <v>3457</v>
      </c>
      <c r="J20" s="23" t="s">
        <v>3084</v>
      </c>
      <c r="K20" s="19" t="s">
        <v>3458</v>
      </c>
      <c r="L20" s="23">
        <v>15</v>
      </c>
      <c r="M20" s="19" t="s">
        <v>252</v>
      </c>
      <c r="N20" s="20">
        <v>45390</v>
      </c>
      <c r="O20" s="19" t="s">
        <v>3082</v>
      </c>
      <c r="P20" s="22">
        <v>45427</v>
      </c>
      <c r="Q20" s="22">
        <v>45427</v>
      </c>
      <c r="R20" s="23">
        <f>NETWORKDAYS(N20,P20,AV20:AY20:AZ20:BA20:BB20:BC20:BD20:BE20:BF20:BG20:BH20:BL20)</f>
        <v>26</v>
      </c>
      <c r="S20" s="23">
        <f t="shared" si="0"/>
        <v>27</v>
      </c>
      <c r="T20" s="17" t="s">
        <v>3461</v>
      </c>
      <c r="U20" s="45" t="s">
        <v>3173</v>
      </c>
      <c r="V20" s="19" t="s">
        <v>3082</v>
      </c>
      <c r="W20" s="19" t="s">
        <v>3082</v>
      </c>
      <c r="X20" s="19" t="s">
        <v>3082</v>
      </c>
      <c r="Y20" s="19" t="s">
        <v>3082</v>
      </c>
      <c r="Z20" s="23" t="s">
        <v>3221</v>
      </c>
      <c r="AV20" s="13">
        <v>45292</v>
      </c>
      <c r="AW20" s="13">
        <v>45299</v>
      </c>
      <c r="AX20" s="13">
        <v>45376</v>
      </c>
      <c r="AY20" s="13">
        <v>45379</v>
      </c>
      <c r="AZ20" s="13">
        <v>45380</v>
      </c>
      <c r="BA20" s="13">
        <v>45413</v>
      </c>
      <c r="BB20" s="13">
        <v>45425</v>
      </c>
      <c r="BC20" s="13">
        <v>45446</v>
      </c>
      <c r="BD20" s="13">
        <v>45453</v>
      </c>
      <c r="BE20" s="13">
        <v>45474</v>
      </c>
      <c r="BF20" s="13">
        <v>45493</v>
      </c>
      <c r="BG20" s="13">
        <v>45511</v>
      </c>
      <c r="BH20" s="13">
        <v>45523</v>
      </c>
      <c r="BI20" s="13">
        <v>45579</v>
      </c>
      <c r="BJ20" s="13">
        <v>45600</v>
      </c>
      <c r="BK20" s="13">
        <v>45607</v>
      </c>
      <c r="BL20" s="13">
        <v>45651</v>
      </c>
    </row>
    <row r="21" spans="1:64" ht="165">
      <c r="A21" s="32" t="s">
        <v>3096</v>
      </c>
      <c r="B21" s="23" t="s">
        <v>3081</v>
      </c>
      <c r="C21" s="23" t="s">
        <v>3111</v>
      </c>
      <c r="D21" s="32" t="s">
        <v>1949</v>
      </c>
      <c r="E21" s="19" t="s">
        <v>3456</v>
      </c>
      <c r="F21" s="23" t="s">
        <v>3085</v>
      </c>
      <c r="G21" s="32" t="s">
        <v>3114</v>
      </c>
      <c r="H21" s="23" t="s">
        <v>3092</v>
      </c>
      <c r="I21" s="19" t="s">
        <v>3457</v>
      </c>
      <c r="J21" s="23" t="s">
        <v>3084</v>
      </c>
      <c r="K21" s="19" t="s">
        <v>3458</v>
      </c>
      <c r="L21" s="23">
        <v>15</v>
      </c>
      <c r="M21" s="19" t="s">
        <v>253</v>
      </c>
      <c r="N21" s="20">
        <v>45391</v>
      </c>
      <c r="O21" s="19" t="s">
        <v>3082</v>
      </c>
      <c r="P21" s="22">
        <v>45427</v>
      </c>
      <c r="Q21" s="22">
        <v>45427</v>
      </c>
      <c r="R21" s="23">
        <f>NETWORKDAYS(N21,P21,AV21:AY21:AZ21:BA21:BB21:BC21:BD21:BE21:BF21:BG21:BH21:BL21)</f>
        <v>25</v>
      </c>
      <c r="S21" s="23">
        <f t="shared" si="0"/>
        <v>26</v>
      </c>
      <c r="T21" s="17" t="s">
        <v>3461</v>
      </c>
      <c r="U21" s="31" t="s">
        <v>3173</v>
      </c>
      <c r="V21" s="19" t="s">
        <v>3082</v>
      </c>
      <c r="W21" s="19" t="s">
        <v>3082</v>
      </c>
      <c r="X21" s="19" t="s">
        <v>3082</v>
      </c>
      <c r="Y21" s="19" t="s">
        <v>3082</v>
      </c>
      <c r="Z21" s="23" t="s">
        <v>3221</v>
      </c>
      <c r="AV21" s="13">
        <v>45292</v>
      </c>
      <c r="AW21" s="13">
        <v>45299</v>
      </c>
      <c r="AX21" s="13">
        <v>45376</v>
      </c>
      <c r="AY21" s="13">
        <v>45379</v>
      </c>
      <c r="AZ21" s="13">
        <v>45380</v>
      </c>
      <c r="BA21" s="13">
        <v>45413</v>
      </c>
      <c r="BB21" s="13">
        <v>45425</v>
      </c>
      <c r="BC21" s="13">
        <v>45446</v>
      </c>
      <c r="BD21" s="13">
        <v>45453</v>
      </c>
      <c r="BE21" s="13">
        <v>45474</v>
      </c>
      <c r="BF21" s="13">
        <v>45493</v>
      </c>
      <c r="BG21" s="13">
        <v>45511</v>
      </c>
      <c r="BH21" s="13">
        <v>45523</v>
      </c>
      <c r="BI21" s="13">
        <v>45579</v>
      </c>
      <c r="BJ21" s="13">
        <v>45600</v>
      </c>
      <c r="BK21" s="13">
        <v>45607</v>
      </c>
      <c r="BL21" s="13">
        <v>45651</v>
      </c>
    </row>
    <row r="22" spans="1:64" ht="66.75" customHeight="1">
      <c r="A22" s="32" t="s">
        <v>3096</v>
      </c>
      <c r="B22" s="23" t="s">
        <v>3081</v>
      </c>
      <c r="C22" s="23" t="s">
        <v>3094</v>
      </c>
      <c r="D22" s="32" t="s">
        <v>1950</v>
      </c>
      <c r="E22" s="23" t="s">
        <v>3115</v>
      </c>
      <c r="F22" s="23" t="s">
        <v>3107</v>
      </c>
      <c r="G22" s="32" t="s">
        <v>2429</v>
      </c>
      <c r="H22" s="23" t="s">
        <v>3092</v>
      </c>
      <c r="I22" s="19" t="s">
        <v>3457</v>
      </c>
      <c r="J22" s="23" t="s">
        <v>3084</v>
      </c>
      <c r="K22" s="19" t="s">
        <v>3458</v>
      </c>
      <c r="L22" s="23">
        <v>15</v>
      </c>
      <c r="M22" s="19" t="s">
        <v>255</v>
      </c>
      <c r="N22" s="20">
        <v>45391</v>
      </c>
      <c r="O22" s="19" t="s">
        <v>3082</v>
      </c>
      <c r="P22" s="22">
        <v>45427</v>
      </c>
      <c r="Q22" s="22">
        <v>45427</v>
      </c>
      <c r="R22" s="23">
        <f>NETWORKDAYS(N22,P22,AV22:AY22:AZ22:BA22:BB22:BC22:BD22:BE22:BF22:BG22:BH22:BL22)</f>
        <v>25</v>
      </c>
      <c r="S22" s="23">
        <f t="shared" si="0"/>
        <v>26</v>
      </c>
      <c r="T22" s="17" t="s">
        <v>3461</v>
      </c>
      <c r="U22" s="45" t="s">
        <v>3173</v>
      </c>
      <c r="V22" s="19" t="s">
        <v>3082</v>
      </c>
      <c r="W22" s="19" t="s">
        <v>3082</v>
      </c>
      <c r="X22" s="19" t="s">
        <v>3082</v>
      </c>
      <c r="Y22" s="19" t="s">
        <v>3082</v>
      </c>
      <c r="Z22" s="23" t="s">
        <v>3221</v>
      </c>
      <c r="AV22" s="13">
        <v>45292</v>
      </c>
      <c r="AW22" s="13">
        <v>45299</v>
      </c>
      <c r="AX22" s="13">
        <v>45376</v>
      </c>
      <c r="AY22" s="13">
        <v>45379</v>
      </c>
      <c r="AZ22" s="13">
        <v>45380</v>
      </c>
      <c r="BA22" s="13">
        <v>45413</v>
      </c>
      <c r="BB22" s="13">
        <v>45425</v>
      </c>
      <c r="BC22" s="13">
        <v>45446</v>
      </c>
      <c r="BD22" s="13">
        <v>45453</v>
      </c>
      <c r="BE22" s="13">
        <v>45474</v>
      </c>
      <c r="BF22" s="13">
        <v>45493</v>
      </c>
      <c r="BG22" s="13">
        <v>45511</v>
      </c>
      <c r="BH22" s="13">
        <v>45523</v>
      </c>
      <c r="BI22" s="13">
        <v>45579</v>
      </c>
      <c r="BJ22" s="13">
        <v>45600</v>
      </c>
      <c r="BK22" s="13">
        <v>45607</v>
      </c>
      <c r="BL22" s="13">
        <v>45651</v>
      </c>
    </row>
    <row r="23" spans="1:64" ht="165">
      <c r="A23" s="32" t="s">
        <v>3096</v>
      </c>
      <c r="B23" s="23" t="s">
        <v>3081</v>
      </c>
      <c r="C23" s="23" t="s">
        <v>3116</v>
      </c>
      <c r="D23" s="32" t="s">
        <v>112</v>
      </c>
      <c r="E23" s="19" t="s">
        <v>3159</v>
      </c>
      <c r="F23" s="23" t="s">
        <v>3107</v>
      </c>
      <c r="G23" s="32" t="s">
        <v>2430</v>
      </c>
      <c r="H23" s="23" t="s">
        <v>2145</v>
      </c>
      <c r="I23" s="19" t="s">
        <v>3457</v>
      </c>
      <c r="J23" s="23" t="s">
        <v>3117</v>
      </c>
      <c r="K23" s="19" t="s">
        <v>3458</v>
      </c>
      <c r="L23" s="23">
        <v>15</v>
      </c>
      <c r="M23" s="32" t="s">
        <v>256</v>
      </c>
      <c r="N23" s="20">
        <v>45391</v>
      </c>
      <c r="O23" s="19" t="s">
        <v>3082</v>
      </c>
      <c r="P23" s="22">
        <v>45427</v>
      </c>
      <c r="Q23" s="22">
        <v>45427</v>
      </c>
      <c r="R23" s="23">
        <f>NETWORKDAYS(N23,P23,AV23:AY23:AZ23:BA23:BB23:BC23:BD23:BE23:BF23:BG23:BH23:BL23)</f>
        <v>25</v>
      </c>
      <c r="S23" s="23">
        <f t="shared" si="0"/>
        <v>26</v>
      </c>
      <c r="T23" s="17" t="s">
        <v>3461</v>
      </c>
      <c r="U23" s="45" t="s">
        <v>3176</v>
      </c>
      <c r="V23" s="19" t="s">
        <v>3082</v>
      </c>
      <c r="W23" s="19" t="s">
        <v>3082</v>
      </c>
      <c r="X23" s="19" t="s">
        <v>3082</v>
      </c>
      <c r="Y23" s="19" t="s">
        <v>3082</v>
      </c>
      <c r="Z23" s="19" t="s">
        <v>3221</v>
      </c>
      <c r="AV23" s="13">
        <v>45292</v>
      </c>
      <c r="AW23" s="13">
        <v>45299</v>
      </c>
      <c r="AX23" s="13">
        <v>45376</v>
      </c>
      <c r="AY23" s="13">
        <v>45379</v>
      </c>
      <c r="AZ23" s="13">
        <v>45380</v>
      </c>
      <c r="BA23" s="13">
        <v>45413</v>
      </c>
      <c r="BB23" s="13">
        <v>45425</v>
      </c>
      <c r="BC23" s="13">
        <v>45446</v>
      </c>
      <c r="BD23" s="13">
        <v>45453</v>
      </c>
      <c r="BE23" s="13">
        <v>45474</v>
      </c>
      <c r="BF23" s="13">
        <v>45493</v>
      </c>
      <c r="BG23" s="13">
        <v>45511</v>
      </c>
      <c r="BH23" s="13">
        <v>45523</v>
      </c>
      <c r="BI23" s="13">
        <v>45579</v>
      </c>
      <c r="BJ23" s="13">
        <v>45600</v>
      </c>
      <c r="BK23" s="13">
        <v>45607</v>
      </c>
      <c r="BL23" s="13">
        <v>45651</v>
      </c>
    </row>
    <row r="24" spans="1:64" ht="150">
      <c r="A24" s="32" t="s">
        <v>3096</v>
      </c>
      <c r="B24" s="23" t="s">
        <v>3081</v>
      </c>
      <c r="C24" s="23" t="s">
        <v>3118</v>
      </c>
      <c r="D24" s="32" t="s">
        <v>1941</v>
      </c>
      <c r="E24" s="19" t="s">
        <v>3456</v>
      </c>
      <c r="F24" s="23" t="s">
        <v>3110</v>
      </c>
      <c r="G24" s="32" t="s">
        <v>2432</v>
      </c>
      <c r="H24" s="23" t="s">
        <v>3119</v>
      </c>
      <c r="I24" s="19" t="s">
        <v>3457</v>
      </c>
      <c r="J24" s="23" t="s">
        <v>3084</v>
      </c>
      <c r="K24" s="19" t="s">
        <v>3458</v>
      </c>
      <c r="L24" s="23">
        <v>15</v>
      </c>
      <c r="M24" s="32" t="s">
        <v>258</v>
      </c>
      <c r="N24" s="20">
        <v>45392</v>
      </c>
      <c r="O24" s="19" t="s">
        <v>3082</v>
      </c>
      <c r="P24" s="22">
        <v>45427</v>
      </c>
      <c r="Q24" s="22">
        <v>45427</v>
      </c>
      <c r="R24" s="23">
        <f>NETWORKDAYS(N24,P24,AV24:AY24:AZ24:BA24:BB24:BC24:BD24:BE24:BF24:BG24:BH24:BL24)</f>
        <v>24</v>
      </c>
      <c r="S24" s="23">
        <f t="shared" si="0"/>
        <v>25</v>
      </c>
      <c r="T24" s="17" t="s">
        <v>3461</v>
      </c>
      <c r="U24" s="45" t="s">
        <v>3177</v>
      </c>
      <c r="V24" s="19" t="s">
        <v>3082</v>
      </c>
      <c r="W24" s="19" t="s">
        <v>3082</v>
      </c>
      <c r="X24" s="19" t="s">
        <v>3082</v>
      </c>
      <c r="Y24" s="19" t="s">
        <v>3082</v>
      </c>
      <c r="Z24" s="19" t="s">
        <v>3221</v>
      </c>
      <c r="AV24" s="13">
        <v>45292</v>
      </c>
      <c r="AW24" s="13">
        <v>45299</v>
      </c>
      <c r="AX24" s="13">
        <v>45376</v>
      </c>
      <c r="AY24" s="13">
        <v>45379</v>
      </c>
      <c r="AZ24" s="13">
        <v>45380</v>
      </c>
      <c r="BA24" s="13">
        <v>45413</v>
      </c>
      <c r="BB24" s="13">
        <v>45425</v>
      </c>
      <c r="BC24" s="13">
        <v>45446</v>
      </c>
      <c r="BD24" s="13">
        <v>45453</v>
      </c>
      <c r="BE24" s="13">
        <v>45474</v>
      </c>
      <c r="BF24" s="13">
        <v>45493</v>
      </c>
      <c r="BG24" s="13">
        <v>45511</v>
      </c>
      <c r="BH24" s="13">
        <v>45523</v>
      </c>
      <c r="BI24" s="13">
        <v>45579</v>
      </c>
      <c r="BJ24" s="13">
        <v>45600</v>
      </c>
      <c r="BK24" s="13">
        <v>45607</v>
      </c>
      <c r="BL24" s="13">
        <v>45651</v>
      </c>
    </row>
    <row r="25" spans="1:64" ht="165">
      <c r="A25" s="32" t="s">
        <v>3096</v>
      </c>
      <c r="B25" s="23" t="s">
        <v>3081</v>
      </c>
      <c r="C25" s="23" t="s">
        <v>3094</v>
      </c>
      <c r="D25" s="32" t="s">
        <v>1951</v>
      </c>
      <c r="E25" s="19" t="s">
        <v>3159</v>
      </c>
      <c r="F25" s="19" t="s">
        <v>3085</v>
      </c>
      <c r="G25" s="32" t="s">
        <v>2433</v>
      </c>
      <c r="H25" s="23" t="s">
        <v>3092</v>
      </c>
      <c r="I25" s="19" t="s">
        <v>3457</v>
      </c>
      <c r="J25" s="23" t="s">
        <v>3084</v>
      </c>
      <c r="K25" s="19" t="s">
        <v>3458</v>
      </c>
      <c r="L25" s="23">
        <v>15</v>
      </c>
      <c r="M25" s="19" t="s">
        <v>259</v>
      </c>
      <c r="N25" s="20">
        <v>45392</v>
      </c>
      <c r="O25" s="19" t="s">
        <v>3082</v>
      </c>
      <c r="P25" s="22">
        <v>45427</v>
      </c>
      <c r="Q25" s="22">
        <v>45427</v>
      </c>
      <c r="R25" s="23">
        <f>NETWORKDAYS(N25,P25,AV25:AY25:AZ25:BA25:BB25:BC25:BD25:BE25:BF25:BG25:BH25:BL25)</f>
        <v>24</v>
      </c>
      <c r="S25" s="23">
        <f t="shared" si="0"/>
        <v>25</v>
      </c>
      <c r="T25" s="17" t="s">
        <v>3461</v>
      </c>
      <c r="U25" s="45" t="s">
        <v>3173</v>
      </c>
      <c r="V25" s="19" t="s">
        <v>3082</v>
      </c>
      <c r="W25" s="19" t="s">
        <v>3082</v>
      </c>
      <c r="X25" s="19" t="s">
        <v>3082</v>
      </c>
      <c r="Y25" s="19" t="s">
        <v>3082</v>
      </c>
      <c r="Z25" s="23" t="s">
        <v>3221</v>
      </c>
      <c r="AV25" s="13">
        <v>45292</v>
      </c>
      <c r="AW25" s="13">
        <v>45299</v>
      </c>
      <c r="AX25" s="13">
        <v>45376</v>
      </c>
      <c r="AY25" s="13">
        <v>45379</v>
      </c>
      <c r="AZ25" s="13">
        <v>45380</v>
      </c>
      <c r="BA25" s="13">
        <v>45413</v>
      </c>
      <c r="BB25" s="13">
        <v>45425</v>
      </c>
      <c r="BC25" s="13">
        <v>45446</v>
      </c>
      <c r="BD25" s="13">
        <v>45453</v>
      </c>
      <c r="BE25" s="13">
        <v>45474</v>
      </c>
      <c r="BF25" s="13">
        <v>45493</v>
      </c>
      <c r="BG25" s="13">
        <v>45511</v>
      </c>
      <c r="BH25" s="13">
        <v>45523</v>
      </c>
      <c r="BI25" s="13">
        <v>45579</v>
      </c>
      <c r="BJ25" s="13">
        <v>45600</v>
      </c>
      <c r="BK25" s="13">
        <v>45607</v>
      </c>
      <c r="BL25" s="13">
        <v>45651</v>
      </c>
    </row>
    <row r="26" spans="1:64" ht="165">
      <c r="A26" s="32" t="s">
        <v>3096</v>
      </c>
      <c r="B26" s="23" t="s">
        <v>3081</v>
      </c>
      <c r="C26" s="19" t="s">
        <v>3088</v>
      </c>
      <c r="D26" s="32" t="s">
        <v>54</v>
      </c>
      <c r="E26" s="23" t="s">
        <v>3115</v>
      </c>
      <c r="F26" s="23" t="s">
        <v>3107</v>
      </c>
      <c r="G26" s="32" t="s">
        <v>2434</v>
      </c>
      <c r="H26" s="23" t="s">
        <v>3092</v>
      </c>
      <c r="I26" s="19" t="s">
        <v>3457</v>
      </c>
      <c r="J26" s="23" t="s">
        <v>3084</v>
      </c>
      <c r="K26" s="19" t="s">
        <v>3458</v>
      </c>
      <c r="L26" s="23">
        <v>15</v>
      </c>
      <c r="M26" s="19" t="s">
        <v>260</v>
      </c>
      <c r="N26" s="20">
        <v>45392</v>
      </c>
      <c r="O26" s="19" t="s">
        <v>3082</v>
      </c>
      <c r="P26" s="22">
        <v>45427</v>
      </c>
      <c r="Q26" s="22">
        <v>45427</v>
      </c>
      <c r="R26" s="23">
        <f>NETWORKDAYS(N26,P26,AV26:AY26:AZ26:BA26:BB26:BC26:BD26:BE26:BF26:BG26:BH26:BL26)</f>
        <v>24</v>
      </c>
      <c r="S26" s="23">
        <f t="shared" si="0"/>
        <v>25</v>
      </c>
      <c r="T26" s="17" t="s">
        <v>3461</v>
      </c>
      <c r="U26" s="45" t="s">
        <v>3171</v>
      </c>
      <c r="V26" s="19" t="s">
        <v>3082</v>
      </c>
      <c r="W26" s="19" t="s">
        <v>3082</v>
      </c>
      <c r="X26" s="19" t="s">
        <v>3082</v>
      </c>
      <c r="Y26" s="19" t="s">
        <v>3082</v>
      </c>
      <c r="Z26" s="23" t="s">
        <v>3221</v>
      </c>
      <c r="AV26" s="13">
        <v>45292</v>
      </c>
      <c r="AW26" s="13">
        <v>45299</v>
      </c>
      <c r="AX26" s="13">
        <v>45376</v>
      </c>
      <c r="AY26" s="13">
        <v>45379</v>
      </c>
      <c r="AZ26" s="13">
        <v>45380</v>
      </c>
      <c r="BA26" s="13">
        <v>45413</v>
      </c>
      <c r="BB26" s="13">
        <v>45425</v>
      </c>
      <c r="BC26" s="13">
        <v>45446</v>
      </c>
      <c r="BD26" s="13">
        <v>45453</v>
      </c>
      <c r="BE26" s="13">
        <v>45474</v>
      </c>
      <c r="BF26" s="13">
        <v>45493</v>
      </c>
      <c r="BG26" s="13">
        <v>45511</v>
      </c>
      <c r="BH26" s="13">
        <v>45523</v>
      </c>
      <c r="BI26" s="13">
        <v>45579</v>
      </c>
      <c r="BJ26" s="13">
        <v>45600</v>
      </c>
      <c r="BK26" s="13">
        <v>45607</v>
      </c>
      <c r="BL26" s="13">
        <v>45651</v>
      </c>
    </row>
    <row r="27" spans="1:64" ht="150">
      <c r="A27" s="32" t="s">
        <v>3096</v>
      </c>
      <c r="B27" s="23" t="s">
        <v>3081</v>
      </c>
      <c r="C27" s="23" t="s">
        <v>3109</v>
      </c>
      <c r="D27" s="32" t="s">
        <v>1952</v>
      </c>
      <c r="E27" s="19" t="s">
        <v>3159</v>
      </c>
      <c r="F27" s="23" t="s">
        <v>3085</v>
      </c>
      <c r="G27" s="32" t="s">
        <v>2435</v>
      </c>
      <c r="H27" s="23" t="s">
        <v>3092</v>
      </c>
      <c r="I27" s="19" t="s">
        <v>3457</v>
      </c>
      <c r="J27" s="23" t="s">
        <v>3084</v>
      </c>
      <c r="K27" s="19" t="s">
        <v>3458</v>
      </c>
      <c r="L27" s="23">
        <v>15</v>
      </c>
      <c r="M27" s="19" t="s">
        <v>261</v>
      </c>
      <c r="N27" s="20">
        <v>45393</v>
      </c>
      <c r="O27" s="19" t="s">
        <v>3082</v>
      </c>
      <c r="P27" s="22">
        <v>45427</v>
      </c>
      <c r="Q27" s="22">
        <v>45427</v>
      </c>
      <c r="R27" s="23">
        <f>NETWORKDAYS(N27,P27,AV27:AY27:AZ27:BA27:BB27:BC27:BD27:BE27:BF27:BG27:BH27:BL27)</f>
        <v>23</v>
      </c>
      <c r="S27" s="23">
        <f t="shared" si="0"/>
        <v>24</v>
      </c>
      <c r="T27" s="17" t="s">
        <v>3461</v>
      </c>
      <c r="U27" s="45" t="s">
        <v>3178</v>
      </c>
      <c r="V27" s="19" t="s">
        <v>3082</v>
      </c>
      <c r="W27" s="19" t="s">
        <v>3082</v>
      </c>
      <c r="X27" s="19" t="s">
        <v>3082</v>
      </c>
      <c r="Y27" s="19" t="s">
        <v>3082</v>
      </c>
      <c r="Z27" s="23" t="s">
        <v>3221</v>
      </c>
      <c r="AV27" s="13">
        <v>45292</v>
      </c>
      <c r="AW27" s="13">
        <v>45299</v>
      </c>
      <c r="AX27" s="13">
        <v>45376</v>
      </c>
      <c r="AY27" s="13">
        <v>45379</v>
      </c>
      <c r="AZ27" s="13">
        <v>45380</v>
      </c>
      <c r="BA27" s="13">
        <v>45413</v>
      </c>
      <c r="BB27" s="13">
        <v>45425</v>
      </c>
      <c r="BC27" s="13">
        <v>45446</v>
      </c>
      <c r="BD27" s="13">
        <v>45453</v>
      </c>
      <c r="BE27" s="13">
        <v>45474</v>
      </c>
      <c r="BF27" s="13">
        <v>45493</v>
      </c>
      <c r="BG27" s="13">
        <v>45511</v>
      </c>
      <c r="BH27" s="13">
        <v>45523</v>
      </c>
      <c r="BI27" s="13">
        <v>45579</v>
      </c>
      <c r="BJ27" s="13">
        <v>45600</v>
      </c>
      <c r="BK27" s="13">
        <v>45607</v>
      </c>
      <c r="BL27" s="13">
        <v>45651</v>
      </c>
    </row>
    <row r="28" spans="1:64" ht="180">
      <c r="A28" s="32" t="s">
        <v>3096</v>
      </c>
      <c r="B28" s="23" t="s">
        <v>3081</v>
      </c>
      <c r="C28" s="23" t="s">
        <v>3094</v>
      </c>
      <c r="D28" s="32" t="s">
        <v>1953</v>
      </c>
      <c r="E28" s="19" t="s">
        <v>3159</v>
      </c>
      <c r="F28" s="23" t="s">
        <v>3107</v>
      </c>
      <c r="G28" s="32" t="s">
        <v>2436</v>
      </c>
      <c r="H28" s="23" t="s">
        <v>3089</v>
      </c>
      <c r="I28" s="19" t="s">
        <v>3457</v>
      </c>
      <c r="J28" s="23" t="s">
        <v>3084</v>
      </c>
      <c r="K28" s="19" t="s">
        <v>3458</v>
      </c>
      <c r="L28" s="23">
        <v>15</v>
      </c>
      <c r="M28" s="19" t="s">
        <v>262</v>
      </c>
      <c r="N28" s="20">
        <v>45393</v>
      </c>
      <c r="O28" s="19" t="s">
        <v>3179</v>
      </c>
      <c r="P28" s="22">
        <v>45440</v>
      </c>
      <c r="Q28" s="22">
        <v>45440</v>
      </c>
      <c r="R28" s="23">
        <f>NETWORKDAYS(N28,P28,AV28:AY28:AZ28:BA28:BB28:BC28:BD28:BE28:BF28:BG28:BH28:BL28)</f>
        <v>32</v>
      </c>
      <c r="S28" s="23">
        <f t="shared" si="0"/>
        <v>33</v>
      </c>
      <c r="T28" s="17" t="s">
        <v>3461</v>
      </c>
      <c r="U28" s="45" t="s">
        <v>3180</v>
      </c>
      <c r="V28" s="46">
        <v>45440.466192129628</v>
      </c>
      <c r="W28" s="23" t="s">
        <v>3210</v>
      </c>
      <c r="X28" s="19" t="s">
        <v>3082</v>
      </c>
      <c r="Y28" s="19" t="s">
        <v>3082</v>
      </c>
      <c r="Z28" s="19" t="s">
        <v>3223</v>
      </c>
      <c r="AV28" s="13">
        <v>45292</v>
      </c>
      <c r="AW28" s="13">
        <v>45299</v>
      </c>
      <c r="AX28" s="13">
        <v>45376</v>
      </c>
      <c r="AY28" s="13">
        <v>45379</v>
      </c>
      <c r="AZ28" s="13">
        <v>45380</v>
      </c>
      <c r="BA28" s="13">
        <v>45413</v>
      </c>
      <c r="BB28" s="13">
        <v>45425</v>
      </c>
      <c r="BC28" s="13">
        <v>45446</v>
      </c>
      <c r="BD28" s="13">
        <v>45453</v>
      </c>
      <c r="BE28" s="13">
        <v>45474</v>
      </c>
      <c r="BF28" s="13">
        <v>45493</v>
      </c>
      <c r="BG28" s="13">
        <v>45511</v>
      </c>
      <c r="BH28" s="13">
        <v>45523</v>
      </c>
      <c r="BI28" s="13">
        <v>45579</v>
      </c>
      <c r="BJ28" s="13">
        <v>45600</v>
      </c>
      <c r="BK28" s="13">
        <v>45607</v>
      </c>
      <c r="BL28" s="13">
        <v>45651</v>
      </c>
    </row>
    <row r="29" spans="1:64" ht="150">
      <c r="A29" s="32" t="s">
        <v>3096</v>
      </c>
      <c r="B29" s="23" t="s">
        <v>3081</v>
      </c>
      <c r="C29" s="23" t="s">
        <v>3090</v>
      </c>
      <c r="D29" s="32" t="s">
        <v>1954</v>
      </c>
      <c r="E29" s="19" t="s">
        <v>3159</v>
      </c>
      <c r="F29" s="23" t="s">
        <v>3107</v>
      </c>
      <c r="G29" s="32" t="s">
        <v>2437</v>
      </c>
      <c r="H29" s="23" t="s">
        <v>3092</v>
      </c>
      <c r="I29" s="19" t="s">
        <v>3457</v>
      </c>
      <c r="J29" s="23" t="s">
        <v>3084</v>
      </c>
      <c r="K29" s="19" t="s">
        <v>3458</v>
      </c>
      <c r="L29" s="23">
        <v>15</v>
      </c>
      <c r="M29" s="19" t="s">
        <v>263</v>
      </c>
      <c r="N29" s="20">
        <v>45393</v>
      </c>
      <c r="O29" s="19" t="s">
        <v>3082</v>
      </c>
      <c r="P29" s="22">
        <v>45427</v>
      </c>
      <c r="Q29" s="22">
        <v>45427</v>
      </c>
      <c r="R29" s="23">
        <f>NETWORKDAYS(N29,P29,AV29:AY29:AZ29:BA29:BB29:BC29:BD29:BE29:BF29:BG29:BH29:BL29)</f>
        <v>23</v>
      </c>
      <c r="S29" s="23">
        <f t="shared" si="0"/>
        <v>24</v>
      </c>
      <c r="T29" s="17" t="s">
        <v>3461</v>
      </c>
      <c r="U29" s="45" t="s">
        <v>3178</v>
      </c>
      <c r="V29" s="19" t="s">
        <v>3082</v>
      </c>
      <c r="W29" s="19" t="s">
        <v>3082</v>
      </c>
      <c r="X29" s="19" t="s">
        <v>3082</v>
      </c>
      <c r="Y29" s="19" t="s">
        <v>3082</v>
      </c>
      <c r="Z29" s="23" t="s">
        <v>3221</v>
      </c>
      <c r="AV29" s="13">
        <v>45292</v>
      </c>
      <c r="AW29" s="13">
        <v>45299</v>
      </c>
      <c r="AX29" s="13">
        <v>45376</v>
      </c>
      <c r="AY29" s="13">
        <v>45379</v>
      </c>
      <c r="AZ29" s="13">
        <v>45380</v>
      </c>
      <c r="BA29" s="13">
        <v>45413</v>
      </c>
      <c r="BB29" s="13">
        <v>45425</v>
      </c>
      <c r="BC29" s="13">
        <v>45446</v>
      </c>
      <c r="BD29" s="13">
        <v>45453</v>
      </c>
      <c r="BE29" s="13">
        <v>45474</v>
      </c>
      <c r="BF29" s="13">
        <v>45493</v>
      </c>
      <c r="BG29" s="13">
        <v>45511</v>
      </c>
      <c r="BH29" s="13">
        <v>45523</v>
      </c>
      <c r="BI29" s="13">
        <v>45579</v>
      </c>
      <c r="BJ29" s="13">
        <v>45600</v>
      </c>
      <c r="BK29" s="13">
        <v>45607</v>
      </c>
      <c r="BL29" s="13">
        <v>45651</v>
      </c>
    </row>
    <row r="30" spans="1:64" ht="150">
      <c r="A30" s="32" t="s">
        <v>3096</v>
      </c>
      <c r="B30" s="23" t="s">
        <v>3081</v>
      </c>
      <c r="C30" s="23" t="s">
        <v>3120</v>
      </c>
      <c r="D30" s="32" t="s">
        <v>1955</v>
      </c>
      <c r="E30" s="19" t="s">
        <v>3159</v>
      </c>
      <c r="F30" s="23" t="s">
        <v>3085</v>
      </c>
      <c r="G30" s="32" t="s">
        <v>2438</v>
      </c>
      <c r="H30" s="23" t="s">
        <v>3092</v>
      </c>
      <c r="I30" s="19" t="s">
        <v>3457</v>
      </c>
      <c r="J30" s="23" t="s">
        <v>3084</v>
      </c>
      <c r="K30" s="19" t="s">
        <v>3458</v>
      </c>
      <c r="L30" s="23">
        <v>15</v>
      </c>
      <c r="M30" s="19" t="s">
        <v>264</v>
      </c>
      <c r="N30" s="20">
        <v>45393</v>
      </c>
      <c r="O30" s="19" t="s">
        <v>3082</v>
      </c>
      <c r="P30" s="22">
        <v>45427</v>
      </c>
      <c r="Q30" s="22">
        <v>45427</v>
      </c>
      <c r="R30" s="23">
        <f>NETWORKDAYS(N30,P30,AV30:AY30:AZ30:BA30:BB30:BC30:BD30:BE30:BF30:BG30:BH30:BL30)</f>
        <v>23</v>
      </c>
      <c r="S30" s="23">
        <f t="shared" si="0"/>
        <v>24</v>
      </c>
      <c r="T30" s="17" t="s">
        <v>3461</v>
      </c>
      <c r="U30" s="45" t="s">
        <v>3158</v>
      </c>
      <c r="V30" s="19" t="s">
        <v>3082</v>
      </c>
      <c r="W30" s="19" t="s">
        <v>3082</v>
      </c>
      <c r="X30" s="19" t="s">
        <v>3082</v>
      </c>
      <c r="Y30" s="19" t="s">
        <v>3082</v>
      </c>
      <c r="Z30" s="23" t="s">
        <v>3221</v>
      </c>
      <c r="AV30" s="13">
        <v>45292</v>
      </c>
      <c r="AW30" s="13">
        <v>45299</v>
      </c>
      <c r="AX30" s="13">
        <v>45376</v>
      </c>
      <c r="AY30" s="13">
        <v>45379</v>
      </c>
      <c r="AZ30" s="13">
        <v>45380</v>
      </c>
      <c r="BA30" s="13">
        <v>45413</v>
      </c>
      <c r="BB30" s="13">
        <v>45425</v>
      </c>
      <c r="BC30" s="13">
        <v>45446</v>
      </c>
      <c r="BD30" s="13">
        <v>45453</v>
      </c>
      <c r="BE30" s="13">
        <v>45474</v>
      </c>
      <c r="BF30" s="13">
        <v>45493</v>
      </c>
      <c r="BG30" s="13">
        <v>45511</v>
      </c>
      <c r="BH30" s="13">
        <v>45523</v>
      </c>
      <c r="BI30" s="13">
        <v>45579</v>
      </c>
      <c r="BJ30" s="13">
        <v>45600</v>
      </c>
      <c r="BK30" s="13">
        <v>45607</v>
      </c>
      <c r="BL30" s="13">
        <v>45651</v>
      </c>
    </row>
    <row r="31" spans="1:64" ht="150">
      <c r="A31" s="32" t="s">
        <v>3096</v>
      </c>
      <c r="B31" s="23" t="s">
        <v>3081</v>
      </c>
      <c r="C31" s="23" t="s">
        <v>3116</v>
      </c>
      <c r="D31" s="32" t="s">
        <v>1956</v>
      </c>
      <c r="E31" s="19" t="s">
        <v>3159</v>
      </c>
      <c r="F31" s="23" t="s">
        <v>3107</v>
      </c>
      <c r="G31" s="32" t="s">
        <v>2441</v>
      </c>
      <c r="H31" s="23" t="s">
        <v>3092</v>
      </c>
      <c r="I31" s="19" t="s">
        <v>3457</v>
      </c>
      <c r="J31" s="23" t="s">
        <v>3084</v>
      </c>
      <c r="K31" s="19" t="s">
        <v>3458</v>
      </c>
      <c r="L31" s="23">
        <v>15</v>
      </c>
      <c r="M31" s="19" t="s">
        <v>267</v>
      </c>
      <c r="N31" s="20">
        <v>45394</v>
      </c>
      <c r="O31" s="19" t="s">
        <v>3082</v>
      </c>
      <c r="P31" s="22">
        <v>45427</v>
      </c>
      <c r="Q31" s="22">
        <v>45427</v>
      </c>
      <c r="R31" s="23">
        <f>NETWORKDAYS(N31,P31,AV31:AY31:AZ31:BA31:BB31:BC31:BD31:BE31:BF31:BG31:BH31:BL31)</f>
        <v>22</v>
      </c>
      <c r="S31" s="23">
        <f t="shared" si="0"/>
        <v>23</v>
      </c>
      <c r="T31" s="17" t="s">
        <v>3461</v>
      </c>
      <c r="U31" s="45" t="s">
        <v>3158</v>
      </c>
      <c r="V31" s="19" t="s">
        <v>3082</v>
      </c>
      <c r="W31" s="19" t="s">
        <v>3082</v>
      </c>
      <c r="X31" s="19" t="s">
        <v>3082</v>
      </c>
      <c r="Y31" s="19" t="s">
        <v>3082</v>
      </c>
      <c r="Z31" s="23" t="s">
        <v>3221</v>
      </c>
      <c r="AV31" s="13">
        <v>45292</v>
      </c>
      <c r="AW31" s="13">
        <v>45299</v>
      </c>
      <c r="AX31" s="13">
        <v>45376</v>
      </c>
      <c r="AY31" s="13">
        <v>45379</v>
      </c>
      <c r="AZ31" s="13">
        <v>45380</v>
      </c>
      <c r="BA31" s="13">
        <v>45413</v>
      </c>
      <c r="BB31" s="13">
        <v>45425</v>
      </c>
      <c r="BC31" s="13">
        <v>45446</v>
      </c>
      <c r="BD31" s="13">
        <v>45453</v>
      </c>
      <c r="BE31" s="13">
        <v>45474</v>
      </c>
      <c r="BF31" s="13">
        <v>45493</v>
      </c>
      <c r="BG31" s="13">
        <v>45511</v>
      </c>
      <c r="BH31" s="13">
        <v>45523</v>
      </c>
      <c r="BI31" s="13">
        <v>45579</v>
      </c>
      <c r="BJ31" s="13">
        <v>45600</v>
      </c>
      <c r="BK31" s="13">
        <v>45607</v>
      </c>
      <c r="BL31" s="13">
        <v>45651</v>
      </c>
    </row>
    <row r="32" spans="1:64" ht="150">
      <c r="A32" s="32" t="s">
        <v>3096</v>
      </c>
      <c r="B32" s="23" t="s">
        <v>3081</v>
      </c>
      <c r="C32" s="23" t="s">
        <v>3090</v>
      </c>
      <c r="D32" s="32" t="s">
        <v>1958</v>
      </c>
      <c r="E32" s="23" t="s">
        <v>3083</v>
      </c>
      <c r="F32" s="23" t="s">
        <v>3093</v>
      </c>
      <c r="G32" s="32" t="s">
        <v>2443</v>
      </c>
      <c r="H32" s="23" t="s">
        <v>3121</v>
      </c>
      <c r="I32" s="23" t="s">
        <v>3122</v>
      </c>
      <c r="J32" s="23" t="s">
        <v>3122</v>
      </c>
      <c r="K32" s="19" t="s">
        <v>3458</v>
      </c>
      <c r="L32" s="23">
        <v>15</v>
      </c>
      <c r="M32" s="19" t="s">
        <v>269</v>
      </c>
      <c r="N32" s="20">
        <v>45394</v>
      </c>
      <c r="O32" s="19" t="s">
        <v>3082</v>
      </c>
      <c r="P32" s="22">
        <v>45427</v>
      </c>
      <c r="Q32" s="22">
        <v>45427</v>
      </c>
      <c r="R32" s="23">
        <f>NETWORKDAYS(N32,P32,AV32:AY32:AZ32:BA32:BB32:BC32:BD32:BE32:BF32:BG32:BH32:BL32)</f>
        <v>22</v>
      </c>
      <c r="S32" s="23">
        <f t="shared" si="0"/>
        <v>23</v>
      </c>
      <c r="T32" s="17" t="s">
        <v>3461</v>
      </c>
      <c r="U32" s="45" t="s">
        <v>3181</v>
      </c>
      <c r="V32" s="19" t="s">
        <v>3082</v>
      </c>
      <c r="W32" s="19" t="s">
        <v>3082</v>
      </c>
      <c r="X32" s="19" t="s">
        <v>3082</v>
      </c>
      <c r="Y32" s="19" t="s">
        <v>3082</v>
      </c>
      <c r="Z32" s="23" t="s">
        <v>3221</v>
      </c>
      <c r="AV32" s="13">
        <v>45292</v>
      </c>
      <c r="AW32" s="13">
        <v>45299</v>
      </c>
      <c r="AX32" s="13">
        <v>45376</v>
      </c>
      <c r="AY32" s="13">
        <v>45379</v>
      </c>
      <c r="AZ32" s="13">
        <v>45380</v>
      </c>
      <c r="BA32" s="13">
        <v>45413</v>
      </c>
      <c r="BB32" s="13">
        <v>45425</v>
      </c>
      <c r="BC32" s="13">
        <v>45446</v>
      </c>
      <c r="BD32" s="13">
        <v>45453</v>
      </c>
      <c r="BE32" s="13">
        <v>45474</v>
      </c>
      <c r="BF32" s="13">
        <v>45493</v>
      </c>
      <c r="BG32" s="13">
        <v>45511</v>
      </c>
      <c r="BH32" s="13">
        <v>45523</v>
      </c>
      <c r="BI32" s="13">
        <v>45579</v>
      </c>
      <c r="BJ32" s="13">
        <v>45600</v>
      </c>
      <c r="BK32" s="13">
        <v>45607</v>
      </c>
      <c r="BL32" s="13">
        <v>45651</v>
      </c>
    </row>
    <row r="33" spans="1:64" ht="150">
      <c r="A33" s="32" t="s">
        <v>3096</v>
      </c>
      <c r="B33" s="23" t="s">
        <v>3081</v>
      </c>
      <c r="C33" s="23" t="s">
        <v>3090</v>
      </c>
      <c r="D33" s="32" t="s">
        <v>1958</v>
      </c>
      <c r="E33" s="23" t="s">
        <v>3083</v>
      </c>
      <c r="F33" s="23" t="s">
        <v>3093</v>
      </c>
      <c r="G33" s="32" t="s">
        <v>2444</v>
      </c>
      <c r="H33" s="23" t="s">
        <v>3121</v>
      </c>
      <c r="I33" s="23" t="s">
        <v>3122</v>
      </c>
      <c r="J33" s="23" t="s">
        <v>3122</v>
      </c>
      <c r="K33" s="19" t="s">
        <v>3458</v>
      </c>
      <c r="L33" s="23">
        <v>15</v>
      </c>
      <c r="M33" s="19" t="s">
        <v>270</v>
      </c>
      <c r="N33" s="20">
        <v>45394</v>
      </c>
      <c r="O33" s="19" t="s">
        <v>3082</v>
      </c>
      <c r="P33" s="22">
        <v>45427</v>
      </c>
      <c r="Q33" s="22">
        <v>45427</v>
      </c>
      <c r="R33" s="23">
        <f>NETWORKDAYS(N33,P33,AV33:AY33:AZ33:BA33:BB33:BC33:BD33:BE33:BF33:BG33:BH33:BL33)</f>
        <v>22</v>
      </c>
      <c r="S33" s="23">
        <f t="shared" si="0"/>
        <v>23</v>
      </c>
      <c r="T33" s="17" t="s">
        <v>3461</v>
      </c>
      <c r="U33" s="45" t="s">
        <v>3182</v>
      </c>
      <c r="V33" s="19" t="s">
        <v>3082</v>
      </c>
      <c r="W33" s="19" t="s">
        <v>3082</v>
      </c>
      <c r="X33" s="19" t="s">
        <v>3082</v>
      </c>
      <c r="Y33" s="19" t="s">
        <v>3082</v>
      </c>
      <c r="Z33" s="23" t="s">
        <v>3221</v>
      </c>
      <c r="AV33" s="13">
        <v>45292</v>
      </c>
      <c r="AW33" s="13">
        <v>45299</v>
      </c>
      <c r="AX33" s="13">
        <v>45376</v>
      </c>
      <c r="AY33" s="13">
        <v>45379</v>
      </c>
      <c r="AZ33" s="13">
        <v>45380</v>
      </c>
      <c r="BA33" s="13">
        <v>45413</v>
      </c>
      <c r="BB33" s="13">
        <v>45425</v>
      </c>
      <c r="BC33" s="13">
        <v>45446</v>
      </c>
      <c r="BD33" s="13">
        <v>45453</v>
      </c>
      <c r="BE33" s="13">
        <v>45474</v>
      </c>
      <c r="BF33" s="13">
        <v>45493</v>
      </c>
      <c r="BG33" s="13">
        <v>45511</v>
      </c>
      <c r="BH33" s="13">
        <v>45523</v>
      </c>
      <c r="BI33" s="13">
        <v>45579</v>
      </c>
      <c r="BJ33" s="13">
        <v>45600</v>
      </c>
      <c r="BK33" s="13">
        <v>45607</v>
      </c>
      <c r="BL33" s="13">
        <v>45651</v>
      </c>
    </row>
    <row r="34" spans="1:64" ht="150">
      <c r="A34" s="32" t="s">
        <v>3096</v>
      </c>
      <c r="B34" s="23" t="s">
        <v>3081</v>
      </c>
      <c r="C34" s="23" t="s">
        <v>3123</v>
      </c>
      <c r="D34" s="32" t="s">
        <v>41</v>
      </c>
      <c r="E34" s="23" t="s">
        <v>3083</v>
      </c>
      <c r="F34" s="23" t="s">
        <v>3107</v>
      </c>
      <c r="G34" s="32" t="s">
        <v>2445</v>
      </c>
      <c r="H34" s="23" t="s">
        <v>3119</v>
      </c>
      <c r="I34" s="19" t="s">
        <v>3457</v>
      </c>
      <c r="J34" s="23" t="s">
        <v>3084</v>
      </c>
      <c r="K34" s="19" t="s">
        <v>3458</v>
      </c>
      <c r="L34" s="23">
        <v>15</v>
      </c>
      <c r="M34" s="19" t="s">
        <v>271</v>
      </c>
      <c r="N34" s="20">
        <v>45396</v>
      </c>
      <c r="O34" s="19" t="s">
        <v>3082</v>
      </c>
      <c r="P34" s="22">
        <v>45427</v>
      </c>
      <c r="Q34" s="22">
        <v>45427</v>
      </c>
      <c r="R34" s="23">
        <f>NETWORKDAYS(N34,P34,AV34:AY34:AZ34:BA34:BB34:BC34:BD34:BE34:BF34:BG34:BH34:BL34)</f>
        <v>21</v>
      </c>
      <c r="S34" s="23">
        <f t="shared" si="0"/>
        <v>22</v>
      </c>
      <c r="T34" s="17" t="s">
        <v>3461</v>
      </c>
      <c r="U34" s="45" t="s">
        <v>3183</v>
      </c>
      <c r="V34" s="19" t="s">
        <v>3082</v>
      </c>
      <c r="W34" s="19" t="s">
        <v>3082</v>
      </c>
      <c r="X34" s="19" t="s">
        <v>3082</v>
      </c>
      <c r="Y34" s="19" t="s">
        <v>3082</v>
      </c>
      <c r="Z34" s="19" t="s">
        <v>3221</v>
      </c>
      <c r="AV34" s="13">
        <v>45292</v>
      </c>
      <c r="AW34" s="13">
        <v>45299</v>
      </c>
      <c r="AX34" s="13">
        <v>45376</v>
      </c>
      <c r="AY34" s="13">
        <v>45379</v>
      </c>
      <c r="AZ34" s="13">
        <v>45380</v>
      </c>
      <c r="BA34" s="13">
        <v>45413</v>
      </c>
      <c r="BB34" s="13">
        <v>45425</v>
      </c>
      <c r="BC34" s="13">
        <v>45446</v>
      </c>
      <c r="BD34" s="13">
        <v>45453</v>
      </c>
      <c r="BE34" s="13">
        <v>45474</v>
      </c>
      <c r="BF34" s="13">
        <v>45493</v>
      </c>
      <c r="BG34" s="13">
        <v>45511</v>
      </c>
      <c r="BH34" s="13">
        <v>45523</v>
      </c>
      <c r="BI34" s="13">
        <v>45579</v>
      </c>
      <c r="BJ34" s="13">
        <v>45600</v>
      </c>
      <c r="BK34" s="13">
        <v>45607</v>
      </c>
      <c r="BL34" s="13">
        <v>45651</v>
      </c>
    </row>
    <row r="35" spans="1:64" ht="135">
      <c r="A35" s="32" t="s">
        <v>3096</v>
      </c>
      <c r="B35" s="23" t="s">
        <v>3081</v>
      </c>
      <c r="C35" s="23" t="s">
        <v>3113</v>
      </c>
      <c r="D35" s="32" t="s">
        <v>138</v>
      </c>
      <c r="E35" s="19" t="s">
        <v>3456</v>
      </c>
      <c r="F35" s="23" t="s">
        <v>3093</v>
      </c>
      <c r="G35" s="32" t="s">
        <v>2447</v>
      </c>
      <c r="H35" s="23" t="s">
        <v>3124</v>
      </c>
      <c r="I35" s="23" t="s">
        <v>3098</v>
      </c>
      <c r="J35" s="23" t="s">
        <v>3125</v>
      </c>
      <c r="K35" s="19" t="s">
        <v>3458</v>
      </c>
      <c r="L35" s="23">
        <v>15</v>
      </c>
      <c r="M35" s="19" t="s">
        <v>273</v>
      </c>
      <c r="N35" s="20">
        <v>45397</v>
      </c>
      <c r="O35" s="19" t="s">
        <v>3082</v>
      </c>
      <c r="P35" s="22">
        <v>45427</v>
      </c>
      <c r="Q35" s="22">
        <v>45427</v>
      </c>
      <c r="R35" s="23">
        <f>NETWORKDAYS(N35,P35,AV35:AY35:AZ35:BA35:BB35:BC35:BD35:BE35:BF35:BG35:BH35:BL35)</f>
        <v>21</v>
      </c>
      <c r="S35" s="23">
        <f t="shared" si="0"/>
        <v>22</v>
      </c>
      <c r="T35" s="17" t="s">
        <v>3461</v>
      </c>
      <c r="U35" s="45" t="s">
        <v>3184</v>
      </c>
      <c r="V35" s="19" t="s">
        <v>3082</v>
      </c>
      <c r="W35" s="19" t="s">
        <v>3082</v>
      </c>
      <c r="X35" s="19" t="s">
        <v>3082</v>
      </c>
      <c r="Y35" s="19" t="s">
        <v>3082</v>
      </c>
      <c r="Z35" s="19" t="s">
        <v>3221</v>
      </c>
      <c r="AV35" s="13">
        <v>45292</v>
      </c>
      <c r="AW35" s="13">
        <v>45299</v>
      </c>
      <c r="AX35" s="13">
        <v>45376</v>
      </c>
      <c r="AY35" s="13">
        <v>45379</v>
      </c>
      <c r="AZ35" s="13">
        <v>45380</v>
      </c>
      <c r="BA35" s="13">
        <v>45413</v>
      </c>
      <c r="BB35" s="13">
        <v>45425</v>
      </c>
      <c r="BC35" s="13">
        <v>45446</v>
      </c>
      <c r="BD35" s="13">
        <v>45453</v>
      </c>
      <c r="BE35" s="13">
        <v>45474</v>
      </c>
      <c r="BF35" s="13">
        <v>45493</v>
      </c>
      <c r="BG35" s="13">
        <v>45511</v>
      </c>
      <c r="BH35" s="13">
        <v>45523</v>
      </c>
      <c r="BI35" s="13">
        <v>45579</v>
      </c>
      <c r="BJ35" s="13">
        <v>45600</v>
      </c>
      <c r="BK35" s="13">
        <v>45607</v>
      </c>
      <c r="BL35" s="13">
        <v>45651</v>
      </c>
    </row>
    <row r="36" spans="1:64" ht="150">
      <c r="A36" s="32" t="s">
        <v>3096</v>
      </c>
      <c r="B36" s="23" t="s">
        <v>3081</v>
      </c>
      <c r="C36" s="23" t="s">
        <v>3123</v>
      </c>
      <c r="D36" s="32" t="s">
        <v>41</v>
      </c>
      <c r="E36" s="19" t="s">
        <v>3456</v>
      </c>
      <c r="F36" s="23" t="s">
        <v>3107</v>
      </c>
      <c r="G36" s="32" t="s">
        <v>2448</v>
      </c>
      <c r="H36" s="23" t="s">
        <v>3119</v>
      </c>
      <c r="I36" s="19" t="s">
        <v>3457</v>
      </c>
      <c r="J36" s="23" t="s">
        <v>3084</v>
      </c>
      <c r="K36" s="19" t="s">
        <v>3458</v>
      </c>
      <c r="L36" s="23">
        <v>15</v>
      </c>
      <c r="M36" s="19" t="s">
        <v>274</v>
      </c>
      <c r="N36" s="20">
        <v>45397</v>
      </c>
      <c r="O36" s="19" t="s">
        <v>3082</v>
      </c>
      <c r="P36" s="22">
        <v>45427</v>
      </c>
      <c r="Q36" s="22">
        <v>45427</v>
      </c>
      <c r="R36" s="23">
        <f>NETWORKDAYS(N36,P36,AV36:AY36:AZ36:BA36:BB36:BC36:BD36:BE36:BF36:BG36:BH36:BL36)</f>
        <v>21</v>
      </c>
      <c r="S36" s="23">
        <f t="shared" si="0"/>
        <v>22</v>
      </c>
      <c r="T36" s="17" t="s">
        <v>3461</v>
      </c>
      <c r="U36" s="45" t="s">
        <v>3185</v>
      </c>
      <c r="V36" s="19" t="s">
        <v>3082</v>
      </c>
      <c r="W36" s="19" t="s">
        <v>3082</v>
      </c>
      <c r="X36" s="19" t="s">
        <v>3082</v>
      </c>
      <c r="Y36" s="19" t="s">
        <v>3082</v>
      </c>
      <c r="Z36" s="19" t="s">
        <v>3221</v>
      </c>
      <c r="AV36" s="13">
        <v>45292</v>
      </c>
      <c r="AW36" s="13">
        <v>45299</v>
      </c>
      <c r="AX36" s="13">
        <v>45376</v>
      </c>
      <c r="AY36" s="13">
        <v>45379</v>
      </c>
      <c r="AZ36" s="13">
        <v>45380</v>
      </c>
      <c r="BA36" s="13">
        <v>45413</v>
      </c>
      <c r="BB36" s="13">
        <v>45425</v>
      </c>
      <c r="BC36" s="13">
        <v>45446</v>
      </c>
      <c r="BD36" s="13">
        <v>45453</v>
      </c>
      <c r="BE36" s="13">
        <v>45474</v>
      </c>
      <c r="BF36" s="13">
        <v>45493</v>
      </c>
      <c r="BG36" s="13">
        <v>45511</v>
      </c>
      <c r="BH36" s="13">
        <v>45523</v>
      </c>
      <c r="BI36" s="13">
        <v>45579</v>
      </c>
      <c r="BJ36" s="13">
        <v>45600</v>
      </c>
      <c r="BK36" s="13">
        <v>45607</v>
      </c>
      <c r="BL36" s="13">
        <v>45651</v>
      </c>
    </row>
    <row r="37" spans="1:64" ht="165">
      <c r="A37" s="32" t="s">
        <v>3096</v>
      </c>
      <c r="B37" s="23" t="s">
        <v>3081</v>
      </c>
      <c r="C37" s="23" t="s">
        <v>3090</v>
      </c>
      <c r="D37" s="32" t="s">
        <v>1960</v>
      </c>
      <c r="E37" s="23" t="s">
        <v>3083</v>
      </c>
      <c r="F37" s="23" t="s">
        <v>3093</v>
      </c>
      <c r="G37" s="32" t="s">
        <v>2449</v>
      </c>
      <c r="H37" s="23" t="s">
        <v>3126</v>
      </c>
      <c r="I37" s="23" t="s">
        <v>3098</v>
      </c>
      <c r="J37" s="23" t="s">
        <v>3099</v>
      </c>
      <c r="K37" s="19" t="s">
        <v>3458</v>
      </c>
      <c r="L37" s="23">
        <v>15</v>
      </c>
      <c r="M37" s="19" t="s">
        <v>275</v>
      </c>
      <c r="N37" s="20">
        <v>45398</v>
      </c>
      <c r="O37" s="19" t="s">
        <v>3082</v>
      </c>
      <c r="P37" s="22">
        <v>45427</v>
      </c>
      <c r="Q37" s="22">
        <v>45427</v>
      </c>
      <c r="R37" s="23">
        <f>NETWORKDAYS(N37,P37,AV37:AY37:AZ37:BA37:BB37:BC37:BD37:BE37:BF37:BG37:BH37:BL37)</f>
        <v>20</v>
      </c>
      <c r="S37" s="23">
        <f t="shared" si="0"/>
        <v>21</v>
      </c>
      <c r="T37" s="17" t="s">
        <v>3461</v>
      </c>
      <c r="U37" s="45" t="s">
        <v>3186</v>
      </c>
      <c r="V37" s="19" t="s">
        <v>3082</v>
      </c>
      <c r="W37" s="19" t="s">
        <v>3082</v>
      </c>
      <c r="X37" s="19" t="s">
        <v>3082</v>
      </c>
      <c r="Y37" s="19" t="s">
        <v>3082</v>
      </c>
      <c r="Z37" s="19" t="s">
        <v>3221</v>
      </c>
      <c r="AV37" s="13">
        <v>45292</v>
      </c>
      <c r="AW37" s="13">
        <v>45299</v>
      </c>
      <c r="AX37" s="13">
        <v>45376</v>
      </c>
      <c r="AY37" s="13">
        <v>45379</v>
      </c>
      <c r="AZ37" s="13">
        <v>45380</v>
      </c>
      <c r="BA37" s="13">
        <v>45413</v>
      </c>
      <c r="BB37" s="13">
        <v>45425</v>
      </c>
      <c r="BC37" s="13">
        <v>45446</v>
      </c>
      <c r="BD37" s="13">
        <v>45453</v>
      </c>
      <c r="BE37" s="13">
        <v>45474</v>
      </c>
      <c r="BF37" s="13">
        <v>45493</v>
      </c>
      <c r="BG37" s="13">
        <v>45511</v>
      </c>
      <c r="BH37" s="13">
        <v>45523</v>
      </c>
      <c r="BI37" s="13">
        <v>45579</v>
      </c>
      <c r="BJ37" s="13">
        <v>45600</v>
      </c>
      <c r="BK37" s="13">
        <v>45607</v>
      </c>
      <c r="BL37" s="13">
        <v>45651</v>
      </c>
    </row>
    <row r="38" spans="1:64" ht="165">
      <c r="A38" s="32" t="s">
        <v>3096</v>
      </c>
      <c r="B38" s="23" t="s">
        <v>3081</v>
      </c>
      <c r="C38" s="23" t="s">
        <v>3090</v>
      </c>
      <c r="D38" s="32" t="s">
        <v>1961</v>
      </c>
      <c r="E38" s="23" t="s">
        <v>3115</v>
      </c>
      <c r="F38" s="23" t="s">
        <v>3110</v>
      </c>
      <c r="G38" s="32" t="s">
        <v>2450</v>
      </c>
      <c r="H38" s="23" t="s">
        <v>3121</v>
      </c>
      <c r="I38" s="23" t="s">
        <v>3122</v>
      </c>
      <c r="J38" s="23" t="s">
        <v>3122</v>
      </c>
      <c r="K38" s="19" t="s">
        <v>3458</v>
      </c>
      <c r="L38" s="23">
        <v>15</v>
      </c>
      <c r="M38" s="19" t="s">
        <v>276</v>
      </c>
      <c r="N38" s="20">
        <v>45398</v>
      </c>
      <c r="O38" s="19" t="s">
        <v>3082</v>
      </c>
      <c r="P38" s="22">
        <v>45427</v>
      </c>
      <c r="Q38" s="22">
        <v>45427</v>
      </c>
      <c r="R38" s="23">
        <f>NETWORKDAYS(N38,P38,AV38:AY38:AZ38:BA38:BB38:BC38:BD38:BE38:BF38:BG38:BH38:BL38)</f>
        <v>20</v>
      </c>
      <c r="S38" s="23">
        <f t="shared" si="0"/>
        <v>21</v>
      </c>
      <c r="T38" s="17" t="s">
        <v>3461</v>
      </c>
      <c r="U38" s="45" t="s">
        <v>3187</v>
      </c>
      <c r="V38" s="19" t="s">
        <v>3082</v>
      </c>
      <c r="W38" s="19" t="s">
        <v>3082</v>
      </c>
      <c r="X38" s="19" t="s">
        <v>3082</v>
      </c>
      <c r="Y38" s="19" t="s">
        <v>3082</v>
      </c>
      <c r="Z38" s="19" t="s">
        <v>3221</v>
      </c>
      <c r="AV38" s="13">
        <v>45292</v>
      </c>
      <c r="AW38" s="13">
        <v>45299</v>
      </c>
      <c r="AX38" s="13">
        <v>45376</v>
      </c>
      <c r="AY38" s="13">
        <v>45379</v>
      </c>
      <c r="AZ38" s="13">
        <v>45380</v>
      </c>
      <c r="BA38" s="13">
        <v>45413</v>
      </c>
      <c r="BB38" s="13">
        <v>45425</v>
      </c>
      <c r="BC38" s="13">
        <v>45446</v>
      </c>
      <c r="BD38" s="13">
        <v>45453</v>
      </c>
      <c r="BE38" s="13">
        <v>45474</v>
      </c>
      <c r="BF38" s="13">
        <v>45493</v>
      </c>
      <c r="BG38" s="13">
        <v>45511</v>
      </c>
      <c r="BH38" s="13">
        <v>45523</v>
      </c>
      <c r="BI38" s="13">
        <v>45579</v>
      </c>
      <c r="BJ38" s="13">
        <v>45600</v>
      </c>
      <c r="BK38" s="13">
        <v>45607</v>
      </c>
      <c r="BL38" s="13">
        <v>45651</v>
      </c>
    </row>
    <row r="39" spans="1:64" ht="165">
      <c r="A39" s="32" t="s">
        <v>3096</v>
      </c>
      <c r="B39" s="23" t="s">
        <v>3081</v>
      </c>
      <c r="C39" s="23" t="s">
        <v>3111</v>
      </c>
      <c r="D39" s="32" t="s">
        <v>1963</v>
      </c>
      <c r="E39" s="23" t="s">
        <v>3083</v>
      </c>
      <c r="F39" s="23" t="s">
        <v>3100</v>
      </c>
      <c r="G39" s="32" t="s">
        <v>2452</v>
      </c>
      <c r="H39" s="23" t="s">
        <v>3092</v>
      </c>
      <c r="I39" s="19" t="s">
        <v>3457</v>
      </c>
      <c r="J39" s="23" t="s">
        <v>3084</v>
      </c>
      <c r="K39" s="19" t="s">
        <v>3458</v>
      </c>
      <c r="L39" s="23">
        <v>15</v>
      </c>
      <c r="M39" s="32" t="s">
        <v>278</v>
      </c>
      <c r="N39" s="20">
        <v>45398</v>
      </c>
      <c r="O39" s="23" t="s">
        <v>3082</v>
      </c>
      <c r="P39" s="22">
        <v>45427</v>
      </c>
      <c r="Q39" s="22">
        <v>45427</v>
      </c>
      <c r="R39" s="23">
        <f>NETWORKDAYS(N39,P39,AV39:AY39:AZ39:BA39:BB39:BC39:BD39:BE39:BF39:BG39:BH39:BL39)</f>
        <v>20</v>
      </c>
      <c r="S39" s="23">
        <f t="shared" si="0"/>
        <v>21</v>
      </c>
      <c r="T39" s="17" t="s">
        <v>3461</v>
      </c>
      <c r="U39" s="45" t="s">
        <v>3188</v>
      </c>
      <c r="V39" s="23" t="s">
        <v>3082</v>
      </c>
      <c r="W39" s="23" t="s">
        <v>3082</v>
      </c>
      <c r="X39" s="23" t="s">
        <v>3082</v>
      </c>
      <c r="Y39" s="23" t="s">
        <v>3082</v>
      </c>
      <c r="Z39" s="19" t="s">
        <v>3221</v>
      </c>
      <c r="AV39" s="13">
        <v>45292</v>
      </c>
      <c r="AW39" s="13">
        <v>45299</v>
      </c>
      <c r="AX39" s="13">
        <v>45376</v>
      </c>
      <c r="AY39" s="13">
        <v>45379</v>
      </c>
      <c r="AZ39" s="13">
        <v>45380</v>
      </c>
      <c r="BA39" s="13">
        <v>45413</v>
      </c>
      <c r="BB39" s="13">
        <v>45425</v>
      </c>
      <c r="BC39" s="13">
        <v>45446</v>
      </c>
      <c r="BD39" s="13">
        <v>45453</v>
      </c>
      <c r="BE39" s="13">
        <v>45474</v>
      </c>
      <c r="BF39" s="13">
        <v>45493</v>
      </c>
      <c r="BG39" s="13">
        <v>45511</v>
      </c>
      <c r="BH39" s="13">
        <v>45523</v>
      </c>
      <c r="BI39" s="13">
        <v>45579</v>
      </c>
      <c r="BJ39" s="13">
        <v>45600</v>
      </c>
      <c r="BK39" s="13">
        <v>45607</v>
      </c>
      <c r="BL39" s="13">
        <v>45651</v>
      </c>
    </row>
    <row r="40" spans="1:64" ht="135">
      <c r="A40" s="32" t="s">
        <v>3096</v>
      </c>
      <c r="B40" s="23" t="s">
        <v>3081</v>
      </c>
      <c r="C40" s="23" t="s">
        <v>3118</v>
      </c>
      <c r="D40" s="32" t="s">
        <v>54</v>
      </c>
      <c r="E40" s="23" t="s">
        <v>3115</v>
      </c>
      <c r="F40" s="23" t="s">
        <v>3127</v>
      </c>
      <c r="G40" s="32" t="s">
        <v>2453</v>
      </c>
      <c r="H40" s="23" t="s">
        <v>3128</v>
      </c>
      <c r="I40" s="19" t="s">
        <v>3457</v>
      </c>
      <c r="J40" s="23" t="s">
        <v>3129</v>
      </c>
      <c r="K40" s="19" t="s">
        <v>3458</v>
      </c>
      <c r="L40" s="23">
        <v>15</v>
      </c>
      <c r="M40" s="32" t="s">
        <v>279</v>
      </c>
      <c r="N40" s="20">
        <v>45399</v>
      </c>
      <c r="O40" s="23" t="s">
        <v>3082</v>
      </c>
      <c r="P40" s="22">
        <v>45427</v>
      </c>
      <c r="Q40" s="22">
        <v>45427</v>
      </c>
      <c r="R40" s="23">
        <f>NETWORKDAYS(N40,P40,AV40:AY40:AZ40:BA40:BB40:BC40:BD40:BE40:BF40:BG40:BH40:BL40)</f>
        <v>19</v>
      </c>
      <c r="S40" s="23">
        <f t="shared" si="0"/>
        <v>20</v>
      </c>
      <c r="T40" s="17" t="s">
        <v>3461</v>
      </c>
      <c r="U40" s="45" t="s">
        <v>3189</v>
      </c>
      <c r="V40" s="23" t="s">
        <v>3082</v>
      </c>
      <c r="W40" s="23" t="s">
        <v>3082</v>
      </c>
      <c r="X40" s="23" t="s">
        <v>3082</v>
      </c>
      <c r="Y40" s="23" t="s">
        <v>3082</v>
      </c>
      <c r="Z40" s="19" t="s">
        <v>3221</v>
      </c>
      <c r="AV40" s="13">
        <v>45292</v>
      </c>
      <c r="AW40" s="13">
        <v>45299</v>
      </c>
      <c r="AX40" s="13">
        <v>45376</v>
      </c>
      <c r="AY40" s="13">
        <v>45379</v>
      </c>
      <c r="AZ40" s="13">
        <v>45380</v>
      </c>
      <c r="BA40" s="13">
        <v>45413</v>
      </c>
      <c r="BB40" s="13">
        <v>45425</v>
      </c>
      <c r="BC40" s="13">
        <v>45446</v>
      </c>
      <c r="BD40" s="13">
        <v>45453</v>
      </c>
      <c r="BE40" s="13">
        <v>45474</v>
      </c>
      <c r="BF40" s="13">
        <v>45493</v>
      </c>
      <c r="BG40" s="13">
        <v>45511</v>
      </c>
      <c r="BH40" s="13">
        <v>45523</v>
      </c>
      <c r="BI40" s="13">
        <v>45579</v>
      </c>
      <c r="BJ40" s="13">
        <v>45600</v>
      </c>
      <c r="BK40" s="13">
        <v>45607</v>
      </c>
      <c r="BL40" s="13">
        <v>45651</v>
      </c>
    </row>
    <row r="41" spans="1:64" ht="165">
      <c r="A41" s="32" t="s">
        <v>3096</v>
      </c>
      <c r="B41" s="23" t="s">
        <v>3081</v>
      </c>
      <c r="C41" s="23" t="s">
        <v>3090</v>
      </c>
      <c r="D41" s="32" t="s">
        <v>43</v>
      </c>
      <c r="E41" s="23" t="s">
        <v>3083</v>
      </c>
      <c r="F41" s="23" t="s">
        <v>3107</v>
      </c>
      <c r="G41" s="32" t="s">
        <v>59</v>
      </c>
      <c r="H41" s="23" t="s">
        <v>3130</v>
      </c>
      <c r="I41" s="19" t="s">
        <v>3457</v>
      </c>
      <c r="J41" s="23" t="s">
        <v>3103</v>
      </c>
      <c r="K41" s="19" t="s">
        <v>3458</v>
      </c>
      <c r="L41" s="23">
        <v>15</v>
      </c>
      <c r="M41" s="32" t="s">
        <v>280</v>
      </c>
      <c r="N41" s="20">
        <v>45399</v>
      </c>
      <c r="O41" s="23" t="s">
        <v>3082</v>
      </c>
      <c r="P41" s="22">
        <v>45427</v>
      </c>
      <c r="Q41" s="22">
        <v>45427</v>
      </c>
      <c r="R41" s="23">
        <f>NETWORKDAYS(N41,P41,AV41:AY41:AZ41:BA41:BB41:BC41:BD41:BE41:BF41:BG41:BH41:BL41)</f>
        <v>19</v>
      </c>
      <c r="S41" s="23">
        <f t="shared" si="0"/>
        <v>20</v>
      </c>
      <c r="T41" s="17" t="s">
        <v>3461</v>
      </c>
      <c r="U41" s="45" t="s">
        <v>3190</v>
      </c>
      <c r="V41" s="23" t="s">
        <v>3082</v>
      </c>
      <c r="W41" s="23" t="s">
        <v>3082</v>
      </c>
      <c r="X41" s="23" t="s">
        <v>3082</v>
      </c>
      <c r="Y41" s="23" t="s">
        <v>3082</v>
      </c>
      <c r="Z41" s="19" t="s">
        <v>3221</v>
      </c>
      <c r="AV41" s="13">
        <v>45292</v>
      </c>
      <c r="AW41" s="13">
        <v>45299</v>
      </c>
      <c r="AX41" s="13">
        <v>45376</v>
      </c>
      <c r="AY41" s="13">
        <v>45379</v>
      </c>
      <c r="AZ41" s="13">
        <v>45380</v>
      </c>
      <c r="BA41" s="13">
        <v>45413</v>
      </c>
      <c r="BB41" s="13">
        <v>45425</v>
      </c>
      <c r="BC41" s="13">
        <v>45446</v>
      </c>
      <c r="BD41" s="13">
        <v>45453</v>
      </c>
      <c r="BE41" s="13">
        <v>45474</v>
      </c>
      <c r="BF41" s="13">
        <v>45493</v>
      </c>
      <c r="BG41" s="13">
        <v>45511</v>
      </c>
      <c r="BH41" s="13">
        <v>45523</v>
      </c>
      <c r="BI41" s="13">
        <v>45579</v>
      </c>
      <c r="BJ41" s="13">
        <v>45600</v>
      </c>
      <c r="BK41" s="13">
        <v>45607</v>
      </c>
      <c r="BL41" s="13">
        <v>45651</v>
      </c>
    </row>
    <row r="42" spans="1:64" ht="135">
      <c r="A42" s="32" t="s">
        <v>3096</v>
      </c>
      <c r="B42" s="23" t="s">
        <v>3081</v>
      </c>
      <c r="C42" s="23" t="s">
        <v>3094</v>
      </c>
      <c r="D42" s="32" t="s">
        <v>1965</v>
      </c>
      <c r="E42" s="23" t="s">
        <v>3083</v>
      </c>
      <c r="F42" s="23" t="s">
        <v>3085</v>
      </c>
      <c r="G42" s="32" t="s">
        <v>2456</v>
      </c>
      <c r="H42" s="23" t="s">
        <v>3128</v>
      </c>
      <c r="I42" s="19" t="s">
        <v>3457</v>
      </c>
      <c r="J42" s="23" t="s">
        <v>3129</v>
      </c>
      <c r="K42" s="19" t="s">
        <v>3458</v>
      </c>
      <c r="L42" s="23">
        <v>15</v>
      </c>
      <c r="M42" s="32" t="s">
        <v>283</v>
      </c>
      <c r="N42" s="20">
        <v>45400</v>
      </c>
      <c r="O42" s="23" t="s">
        <v>3082</v>
      </c>
      <c r="P42" s="22">
        <v>45427</v>
      </c>
      <c r="Q42" s="22">
        <v>45427</v>
      </c>
      <c r="R42" s="23">
        <f>NETWORKDAYS(N42,P42,AV42:AY42:AZ42:BA42:BB42:BC42:BD42:BE42:BF42:BG42:BH42:BL42)</f>
        <v>18</v>
      </c>
      <c r="S42" s="23">
        <f t="shared" si="0"/>
        <v>19</v>
      </c>
      <c r="T42" s="17" t="s">
        <v>3461</v>
      </c>
      <c r="U42" s="45" t="s">
        <v>3191</v>
      </c>
      <c r="V42" s="23" t="s">
        <v>3082</v>
      </c>
      <c r="W42" s="23" t="s">
        <v>3082</v>
      </c>
      <c r="X42" s="23" t="s">
        <v>3082</v>
      </c>
      <c r="Y42" s="23" t="s">
        <v>3082</v>
      </c>
      <c r="Z42" s="19" t="s">
        <v>3221</v>
      </c>
      <c r="AV42" s="13">
        <v>45292</v>
      </c>
      <c r="AW42" s="13">
        <v>45299</v>
      </c>
      <c r="AX42" s="13">
        <v>45376</v>
      </c>
      <c r="AY42" s="13">
        <v>45379</v>
      </c>
      <c r="AZ42" s="13">
        <v>45380</v>
      </c>
      <c r="BA42" s="13">
        <v>45413</v>
      </c>
      <c r="BB42" s="13">
        <v>45425</v>
      </c>
      <c r="BC42" s="13">
        <v>45446</v>
      </c>
      <c r="BD42" s="13">
        <v>45453</v>
      </c>
      <c r="BE42" s="13">
        <v>45474</v>
      </c>
      <c r="BF42" s="13">
        <v>45493</v>
      </c>
      <c r="BG42" s="13">
        <v>45511</v>
      </c>
      <c r="BH42" s="13">
        <v>45523</v>
      </c>
      <c r="BI42" s="13">
        <v>45579</v>
      </c>
      <c r="BJ42" s="13">
        <v>45600</v>
      </c>
      <c r="BK42" s="13">
        <v>45607</v>
      </c>
      <c r="BL42" s="13">
        <v>45651</v>
      </c>
    </row>
    <row r="43" spans="1:64" ht="165">
      <c r="A43" s="32" t="s">
        <v>3096</v>
      </c>
      <c r="B43" s="23" t="s">
        <v>3081</v>
      </c>
      <c r="C43" s="23" t="s">
        <v>3094</v>
      </c>
      <c r="D43" s="32" t="s">
        <v>1965</v>
      </c>
      <c r="E43" s="23" t="s">
        <v>3083</v>
      </c>
      <c r="F43" s="23" t="s">
        <v>3085</v>
      </c>
      <c r="G43" s="32" t="s">
        <v>2456</v>
      </c>
      <c r="H43" s="23" t="s">
        <v>3130</v>
      </c>
      <c r="I43" s="19" t="s">
        <v>3457</v>
      </c>
      <c r="J43" s="23" t="s">
        <v>3103</v>
      </c>
      <c r="K43" s="19" t="s">
        <v>3458</v>
      </c>
      <c r="L43" s="23">
        <v>15</v>
      </c>
      <c r="M43" s="32" t="s">
        <v>284</v>
      </c>
      <c r="N43" s="20">
        <v>45400</v>
      </c>
      <c r="O43" s="23" t="s">
        <v>3082</v>
      </c>
      <c r="P43" s="22">
        <v>45427</v>
      </c>
      <c r="Q43" s="22">
        <v>45427</v>
      </c>
      <c r="R43" s="23">
        <f>NETWORKDAYS(N43,P43,AV43:AY43:AZ43:BA43:BB43:BC43:BD43:BE43:BF43:BG43:BH43:BL43)</f>
        <v>18</v>
      </c>
      <c r="S43" s="23">
        <f t="shared" si="0"/>
        <v>19</v>
      </c>
      <c r="T43" s="17" t="s">
        <v>3461</v>
      </c>
      <c r="U43" s="45" t="s">
        <v>3192</v>
      </c>
      <c r="V43" s="23" t="s">
        <v>3082</v>
      </c>
      <c r="W43" s="23" t="s">
        <v>3082</v>
      </c>
      <c r="X43" s="23" t="s">
        <v>3082</v>
      </c>
      <c r="Y43" s="23" t="s">
        <v>3082</v>
      </c>
      <c r="Z43" s="19" t="s">
        <v>3221</v>
      </c>
      <c r="AV43" s="13">
        <v>45292</v>
      </c>
      <c r="AW43" s="13">
        <v>45299</v>
      </c>
      <c r="AX43" s="13">
        <v>45376</v>
      </c>
      <c r="AY43" s="13">
        <v>45379</v>
      </c>
      <c r="AZ43" s="13">
        <v>45380</v>
      </c>
      <c r="BA43" s="13">
        <v>45413</v>
      </c>
      <c r="BB43" s="13">
        <v>45425</v>
      </c>
      <c r="BC43" s="13">
        <v>45446</v>
      </c>
      <c r="BD43" s="13">
        <v>45453</v>
      </c>
      <c r="BE43" s="13">
        <v>45474</v>
      </c>
      <c r="BF43" s="13">
        <v>45493</v>
      </c>
      <c r="BG43" s="13">
        <v>45511</v>
      </c>
      <c r="BH43" s="13">
        <v>45523</v>
      </c>
      <c r="BI43" s="13">
        <v>45579</v>
      </c>
      <c r="BJ43" s="13">
        <v>45600</v>
      </c>
      <c r="BK43" s="13">
        <v>45607</v>
      </c>
      <c r="BL43" s="13">
        <v>45651</v>
      </c>
    </row>
    <row r="44" spans="1:64" ht="165">
      <c r="A44" s="32" t="s">
        <v>3096</v>
      </c>
      <c r="B44" s="23" t="s">
        <v>3081</v>
      </c>
      <c r="C44" s="23" t="s">
        <v>3132</v>
      </c>
      <c r="D44" s="32" t="s">
        <v>54</v>
      </c>
      <c r="E44" s="23" t="s">
        <v>3115</v>
      </c>
      <c r="F44" s="23" t="s">
        <v>3110</v>
      </c>
      <c r="G44" s="32" t="s">
        <v>2459</v>
      </c>
      <c r="H44" s="23" t="s">
        <v>3092</v>
      </c>
      <c r="I44" s="19" t="s">
        <v>3457</v>
      </c>
      <c r="J44" s="23" t="s">
        <v>3084</v>
      </c>
      <c r="K44" s="19" t="s">
        <v>3458</v>
      </c>
      <c r="L44" s="23">
        <v>15</v>
      </c>
      <c r="M44" s="32" t="s">
        <v>287</v>
      </c>
      <c r="N44" s="20">
        <v>45400</v>
      </c>
      <c r="O44" s="23" t="s">
        <v>3082</v>
      </c>
      <c r="P44" s="22">
        <v>45427</v>
      </c>
      <c r="Q44" s="22">
        <v>45427</v>
      </c>
      <c r="R44" s="23">
        <f>NETWORKDAYS(N44,P44,AV44:AY44:AZ44:BA44:BB44:BC44:BD44:BE44:BF44:BG44:BH44:BL44)</f>
        <v>18</v>
      </c>
      <c r="S44" s="23">
        <f t="shared" si="0"/>
        <v>19</v>
      </c>
      <c r="T44" s="17" t="s">
        <v>3461</v>
      </c>
      <c r="U44" s="45" t="s">
        <v>3188</v>
      </c>
      <c r="V44" s="23" t="s">
        <v>3082</v>
      </c>
      <c r="W44" s="23" t="s">
        <v>3082</v>
      </c>
      <c r="X44" s="23" t="s">
        <v>3082</v>
      </c>
      <c r="Y44" s="23" t="s">
        <v>3082</v>
      </c>
      <c r="Z44" s="19" t="s">
        <v>3221</v>
      </c>
      <c r="AV44" s="13">
        <v>45292</v>
      </c>
      <c r="AW44" s="13">
        <v>45299</v>
      </c>
      <c r="AX44" s="13">
        <v>45376</v>
      </c>
      <c r="AY44" s="13">
        <v>45379</v>
      </c>
      <c r="AZ44" s="13">
        <v>45380</v>
      </c>
      <c r="BA44" s="13">
        <v>45413</v>
      </c>
      <c r="BB44" s="13">
        <v>45425</v>
      </c>
      <c r="BC44" s="13">
        <v>45446</v>
      </c>
      <c r="BD44" s="13">
        <v>45453</v>
      </c>
      <c r="BE44" s="13">
        <v>45474</v>
      </c>
      <c r="BF44" s="13">
        <v>45493</v>
      </c>
      <c r="BG44" s="13">
        <v>45511</v>
      </c>
      <c r="BH44" s="13">
        <v>45523</v>
      </c>
      <c r="BI44" s="13">
        <v>45579</v>
      </c>
      <c r="BJ44" s="13">
        <v>45600</v>
      </c>
      <c r="BK44" s="13">
        <v>45607</v>
      </c>
      <c r="BL44" s="13">
        <v>45651</v>
      </c>
    </row>
    <row r="45" spans="1:64" ht="165">
      <c r="A45" s="32" t="s">
        <v>3096</v>
      </c>
      <c r="B45" s="23" t="s">
        <v>3081</v>
      </c>
      <c r="C45" s="23" t="s">
        <v>3131</v>
      </c>
      <c r="D45" s="32" t="s">
        <v>41</v>
      </c>
      <c r="E45" s="23" t="s">
        <v>3133</v>
      </c>
      <c r="F45" s="23" t="s">
        <v>3127</v>
      </c>
      <c r="G45" s="32" t="s">
        <v>2460</v>
      </c>
      <c r="H45" s="23" t="s">
        <v>3092</v>
      </c>
      <c r="I45" s="19" t="s">
        <v>3457</v>
      </c>
      <c r="J45" s="23" t="s">
        <v>3084</v>
      </c>
      <c r="K45" s="19" t="s">
        <v>3458</v>
      </c>
      <c r="L45" s="23">
        <v>15</v>
      </c>
      <c r="M45" s="32" t="s">
        <v>288</v>
      </c>
      <c r="N45" s="20">
        <v>45402</v>
      </c>
      <c r="O45" s="23" t="s">
        <v>3082</v>
      </c>
      <c r="P45" s="22">
        <v>45427</v>
      </c>
      <c r="Q45" s="22">
        <v>45427</v>
      </c>
      <c r="R45" s="23">
        <f>NETWORKDAYS(N45,P45,AV45:AY45:AZ45:BA45:BB45:BC45:BD45:BE45:BF45:BG45:BH45:BL45)</f>
        <v>16</v>
      </c>
      <c r="S45" s="23">
        <f t="shared" si="0"/>
        <v>17</v>
      </c>
      <c r="T45" s="17" t="s">
        <v>3461</v>
      </c>
      <c r="U45" s="45" t="s">
        <v>3188</v>
      </c>
      <c r="V45" s="23" t="s">
        <v>3082</v>
      </c>
      <c r="W45" s="23" t="s">
        <v>3082</v>
      </c>
      <c r="X45" s="23" t="s">
        <v>3082</v>
      </c>
      <c r="Y45" s="23" t="s">
        <v>3082</v>
      </c>
      <c r="Z45" s="19" t="s">
        <v>3221</v>
      </c>
      <c r="AV45" s="13">
        <v>45292</v>
      </c>
      <c r="AW45" s="13">
        <v>45299</v>
      </c>
      <c r="AX45" s="13">
        <v>45376</v>
      </c>
      <c r="AY45" s="13">
        <v>45379</v>
      </c>
      <c r="AZ45" s="13">
        <v>45380</v>
      </c>
      <c r="BA45" s="13">
        <v>45413</v>
      </c>
      <c r="BB45" s="13">
        <v>45425</v>
      </c>
      <c r="BC45" s="13">
        <v>45446</v>
      </c>
      <c r="BD45" s="13">
        <v>45453</v>
      </c>
      <c r="BE45" s="13">
        <v>45474</v>
      </c>
      <c r="BF45" s="13">
        <v>45493</v>
      </c>
      <c r="BG45" s="13">
        <v>45511</v>
      </c>
      <c r="BH45" s="13">
        <v>45523</v>
      </c>
      <c r="BI45" s="13">
        <v>45579</v>
      </c>
      <c r="BJ45" s="13">
        <v>45600</v>
      </c>
      <c r="BK45" s="13">
        <v>45607</v>
      </c>
      <c r="BL45" s="13">
        <v>45651</v>
      </c>
    </row>
    <row r="46" spans="1:64" ht="180">
      <c r="A46" s="32" t="s">
        <v>3096</v>
      </c>
      <c r="B46" s="23" t="s">
        <v>3081</v>
      </c>
      <c r="C46" s="23" t="s">
        <v>3094</v>
      </c>
      <c r="D46" s="32" t="s">
        <v>1970</v>
      </c>
      <c r="E46" s="19" t="s">
        <v>3159</v>
      </c>
      <c r="F46" s="23" t="s">
        <v>3107</v>
      </c>
      <c r="G46" s="32" t="s">
        <v>2464</v>
      </c>
      <c r="H46" s="23" t="s">
        <v>3130</v>
      </c>
      <c r="I46" s="19" t="s">
        <v>3457</v>
      </c>
      <c r="J46" s="23" t="s">
        <v>3103</v>
      </c>
      <c r="K46" s="19" t="s">
        <v>3458</v>
      </c>
      <c r="L46" s="23">
        <v>15</v>
      </c>
      <c r="M46" s="32" t="s">
        <v>293</v>
      </c>
      <c r="N46" s="20">
        <v>45404</v>
      </c>
      <c r="O46" s="23" t="s">
        <v>3082</v>
      </c>
      <c r="P46" s="22">
        <v>45427</v>
      </c>
      <c r="Q46" s="22">
        <v>45427</v>
      </c>
      <c r="R46" s="23">
        <f>NETWORKDAYS(N46,P46,AV46:AY46:AZ46:BA46:BB46:BC46:BD46:BE46:BF46:BG46:BH46:BL46)</f>
        <v>16</v>
      </c>
      <c r="S46" s="23">
        <f t="shared" si="0"/>
        <v>17</v>
      </c>
      <c r="T46" s="17" t="s">
        <v>3461</v>
      </c>
      <c r="U46" s="45" t="s">
        <v>3193</v>
      </c>
      <c r="V46" s="23" t="s">
        <v>3082</v>
      </c>
      <c r="W46" s="23" t="s">
        <v>3082</v>
      </c>
      <c r="X46" s="23" t="s">
        <v>3082</v>
      </c>
      <c r="Y46" s="23" t="s">
        <v>3082</v>
      </c>
      <c r="Z46" s="19" t="s">
        <v>3221</v>
      </c>
      <c r="AV46" s="13">
        <v>45292</v>
      </c>
      <c r="AW46" s="13">
        <v>45299</v>
      </c>
      <c r="AX46" s="13">
        <v>45376</v>
      </c>
      <c r="AY46" s="13">
        <v>45379</v>
      </c>
      <c r="AZ46" s="13">
        <v>45380</v>
      </c>
      <c r="BA46" s="13">
        <v>45413</v>
      </c>
      <c r="BB46" s="13">
        <v>45425</v>
      </c>
      <c r="BC46" s="13">
        <v>45446</v>
      </c>
      <c r="BD46" s="13">
        <v>45453</v>
      </c>
      <c r="BE46" s="13">
        <v>45474</v>
      </c>
      <c r="BF46" s="13">
        <v>45493</v>
      </c>
      <c r="BG46" s="13">
        <v>45511</v>
      </c>
      <c r="BH46" s="13">
        <v>45523</v>
      </c>
      <c r="BI46" s="13">
        <v>45579</v>
      </c>
      <c r="BJ46" s="13">
        <v>45600</v>
      </c>
      <c r="BK46" s="13">
        <v>45607</v>
      </c>
      <c r="BL46" s="13">
        <v>45651</v>
      </c>
    </row>
    <row r="47" spans="1:64" ht="150">
      <c r="A47" s="32" t="s">
        <v>3096</v>
      </c>
      <c r="B47" s="23" t="s">
        <v>3081</v>
      </c>
      <c r="C47" s="23" t="s">
        <v>3134</v>
      </c>
      <c r="D47" s="32" t="s">
        <v>1971</v>
      </c>
      <c r="E47" s="19" t="s">
        <v>3159</v>
      </c>
      <c r="F47" s="23" t="s">
        <v>3110</v>
      </c>
      <c r="G47" s="32" t="s">
        <v>2469</v>
      </c>
      <c r="H47" s="23" t="s">
        <v>3119</v>
      </c>
      <c r="I47" s="19" t="s">
        <v>3457</v>
      </c>
      <c r="J47" s="23" t="s">
        <v>3084</v>
      </c>
      <c r="K47" s="19" t="s">
        <v>3458</v>
      </c>
      <c r="L47" s="23">
        <v>15</v>
      </c>
      <c r="M47" s="32" t="s">
        <v>300</v>
      </c>
      <c r="N47" s="20">
        <v>45405</v>
      </c>
      <c r="O47" s="23" t="s">
        <v>3082</v>
      </c>
      <c r="P47" s="22">
        <v>45427</v>
      </c>
      <c r="Q47" s="22">
        <v>45427</v>
      </c>
      <c r="R47" s="23">
        <f>NETWORKDAYS(N47,P47,AV47:AY47:AZ47:BA47:BB47:BC47:BD47:BE47:BF47:BG47:BH47:BL47)</f>
        <v>15</v>
      </c>
      <c r="S47" s="23">
        <f t="shared" si="0"/>
        <v>16</v>
      </c>
      <c r="T47" s="17" t="s">
        <v>3461</v>
      </c>
      <c r="U47" s="45" t="s">
        <v>3194</v>
      </c>
      <c r="V47" s="23" t="s">
        <v>3082</v>
      </c>
      <c r="W47" s="23" t="s">
        <v>3082</v>
      </c>
      <c r="X47" s="23" t="s">
        <v>3082</v>
      </c>
      <c r="Y47" s="23" t="s">
        <v>3082</v>
      </c>
      <c r="Z47" s="19" t="s">
        <v>3221</v>
      </c>
      <c r="AV47" s="13">
        <v>45292</v>
      </c>
      <c r="AW47" s="13">
        <v>45299</v>
      </c>
      <c r="AX47" s="13">
        <v>45376</v>
      </c>
      <c r="AY47" s="13">
        <v>45379</v>
      </c>
      <c r="AZ47" s="13">
        <v>45380</v>
      </c>
      <c r="BA47" s="13">
        <v>45413</v>
      </c>
      <c r="BB47" s="13">
        <v>45425</v>
      </c>
      <c r="BC47" s="13">
        <v>45446</v>
      </c>
      <c r="BD47" s="13">
        <v>45453</v>
      </c>
      <c r="BE47" s="13">
        <v>45474</v>
      </c>
      <c r="BF47" s="13">
        <v>45493</v>
      </c>
      <c r="BG47" s="13">
        <v>45511</v>
      </c>
      <c r="BH47" s="13">
        <v>45523</v>
      </c>
      <c r="BI47" s="13">
        <v>45579</v>
      </c>
      <c r="BJ47" s="13">
        <v>45600</v>
      </c>
      <c r="BK47" s="13">
        <v>45607</v>
      </c>
      <c r="BL47" s="13">
        <v>45651</v>
      </c>
    </row>
    <row r="48" spans="1:64" ht="165">
      <c r="A48" s="32" t="s">
        <v>3096</v>
      </c>
      <c r="B48" s="23" t="s">
        <v>3081</v>
      </c>
      <c r="C48" s="23" t="s">
        <v>3094</v>
      </c>
      <c r="D48" s="32" t="s">
        <v>39</v>
      </c>
      <c r="E48" s="23" t="s">
        <v>3115</v>
      </c>
      <c r="F48" s="23" t="s">
        <v>3110</v>
      </c>
      <c r="G48" s="32" t="s">
        <v>2470</v>
      </c>
      <c r="H48" s="23" t="s">
        <v>3135</v>
      </c>
      <c r="I48" s="23" t="s">
        <v>3098</v>
      </c>
      <c r="J48" s="23" t="s">
        <v>3136</v>
      </c>
      <c r="K48" s="19" t="s">
        <v>3458</v>
      </c>
      <c r="L48" s="23">
        <v>15</v>
      </c>
      <c r="M48" s="32" t="s">
        <v>301</v>
      </c>
      <c r="N48" s="20">
        <v>45405</v>
      </c>
      <c r="O48" s="23" t="s">
        <v>3082</v>
      </c>
      <c r="P48" s="22">
        <v>45432</v>
      </c>
      <c r="Q48" s="22">
        <v>45432</v>
      </c>
      <c r="R48" s="23">
        <f>NETWORKDAYS(N48,P48,AV48:AY48:AZ48:BA48:BB48:BC48:BD48:BE48:BF48:BG48:BH48:BL48)</f>
        <v>18</v>
      </c>
      <c r="S48" s="23">
        <f t="shared" si="0"/>
        <v>19</v>
      </c>
      <c r="T48" s="17" t="s">
        <v>3461</v>
      </c>
      <c r="U48" s="45" t="s">
        <v>3195</v>
      </c>
      <c r="V48" s="23" t="s">
        <v>3082</v>
      </c>
      <c r="W48" s="23" t="s">
        <v>3082</v>
      </c>
      <c r="X48" s="23" t="s">
        <v>3082</v>
      </c>
      <c r="Y48" s="23" t="s">
        <v>3082</v>
      </c>
      <c r="Z48" s="19" t="s">
        <v>3221</v>
      </c>
      <c r="AV48" s="13">
        <v>45292</v>
      </c>
      <c r="AW48" s="13">
        <v>45299</v>
      </c>
      <c r="AX48" s="13">
        <v>45376</v>
      </c>
      <c r="AY48" s="13">
        <v>45379</v>
      </c>
      <c r="AZ48" s="13">
        <v>45380</v>
      </c>
      <c r="BA48" s="13">
        <v>45413</v>
      </c>
      <c r="BB48" s="13">
        <v>45425</v>
      </c>
      <c r="BC48" s="13">
        <v>45446</v>
      </c>
      <c r="BD48" s="13">
        <v>45453</v>
      </c>
      <c r="BE48" s="13">
        <v>45474</v>
      </c>
      <c r="BF48" s="13">
        <v>45493</v>
      </c>
      <c r="BG48" s="13">
        <v>45511</v>
      </c>
      <c r="BH48" s="13">
        <v>45523</v>
      </c>
      <c r="BI48" s="13">
        <v>45579</v>
      </c>
      <c r="BJ48" s="13">
        <v>45600</v>
      </c>
      <c r="BK48" s="13">
        <v>45607</v>
      </c>
      <c r="BL48" s="13">
        <v>45651</v>
      </c>
    </row>
    <row r="49" spans="1:64" ht="150">
      <c r="A49" s="32" t="s">
        <v>3096</v>
      </c>
      <c r="B49" s="23" t="s">
        <v>3081</v>
      </c>
      <c r="C49" s="23" t="s">
        <v>3123</v>
      </c>
      <c r="D49" s="32" t="s">
        <v>1972</v>
      </c>
      <c r="E49" s="23" t="s">
        <v>3083</v>
      </c>
      <c r="F49" s="23" t="s">
        <v>3127</v>
      </c>
      <c r="G49" s="32" t="s">
        <v>2471</v>
      </c>
      <c r="H49" s="23" t="s">
        <v>3128</v>
      </c>
      <c r="I49" s="19" t="s">
        <v>3457</v>
      </c>
      <c r="J49" s="23" t="s">
        <v>3129</v>
      </c>
      <c r="K49" s="19" t="s">
        <v>3458</v>
      </c>
      <c r="L49" s="23">
        <v>15</v>
      </c>
      <c r="M49" s="32" t="s">
        <v>302</v>
      </c>
      <c r="N49" s="20">
        <v>45405</v>
      </c>
      <c r="O49" s="23" t="s">
        <v>3082</v>
      </c>
      <c r="P49" s="22">
        <v>45427</v>
      </c>
      <c r="Q49" s="22">
        <v>45427</v>
      </c>
      <c r="R49" s="23">
        <f>NETWORKDAYS(N49,P49,AV49:AY49:AZ49:BA49:BB49:BC49:BD49:BE49:BF49:BG49:BH49:BL49)</f>
        <v>15</v>
      </c>
      <c r="S49" s="23">
        <f t="shared" si="0"/>
        <v>16</v>
      </c>
      <c r="T49" s="17" t="s">
        <v>3461</v>
      </c>
      <c r="U49" s="45" t="s">
        <v>3196</v>
      </c>
      <c r="V49" s="23" t="s">
        <v>3082</v>
      </c>
      <c r="W49" s="23" t="s">
        <v>3082</v>
      </c>
      <c r="X49" s="23" t="s">
        <v>3082</v>
      </c>
      <c r="Y49" s="23" t="s">
        <v>3082</v>
      </c>
      <c r="Z49" s="19" t="s">
        <v>3221</v>
      </c>
      <c r="AV49" s="13">
        <v>45292</v>
      </c>
      <c r="AW49" s="13">
        <v>45299</v>
      </c>
      <c r="AX49" s="13">
        <v>45376</v>
      </c>
      <c r="AY49" s="13">
        <v>45379</v>
      </c>
      <c r="AZ49" s="13">
        <v>45380</v>
      </c>
      <c r="BA49" s="13">
        <v>45413</v>
      </c>
      <c r="BB49" s="13">
        <v>45425</v>
      </c>
      <c r="BC49" s="13">
        <v>45446</v>
      </c>
      <c r="BD49" s="13">
        <v>45453</v>
      </c>
      <c r="BE49" s="13">
        <v>45474</v>
      </c>
      <c r="BF49" s="13">
        <v>45493</v>
      </c>
      <c r="BG49" s="13">
        <v>45511</v>
      </c>
      <c r="BH49" s="13">
        <v>45523</v>
      </c>
      <c r="BI49" s="13">
        <v>45579</v>
      </c>
      <c r="BJ49" s="13">
        <v>45600</v>
      </c>
      <c r="BK49" s="13">
        <v>45607</v>
      </c>
      <c r="BL49" s="13">
        <v>45651</v>
      </c>
    </row>
    <row r="50" spans="1:64" ht="150">
      <c r="A50" s="32" t="s">
        <v>3096</v>
      </c>
      <c r="B50" s="23" t="s">
        <v>3137</v>
      </c>
      <c r="C50" s="23" t="s">
        <v>3090</v>
      </c>
      <c r="D50" s="32" t="s">
        <v>1975</v>
      </c>
      <c r="E50" s="23" t="s">
        <v>3083</v>
      </c>
      <c r="F50" s="23" t="s">
        <v>3093</v>
      </c>
      <c r="G50" s="32" t="s">
        <v>2476</v>
      </c>
      <c r="H50" s="23" t="s">
        <v>3138</v>
      </c>
      <c r="I50" s="23" t="s">
        <v>3122</v>
      </c>
      <c r="J50" s="23" t="s">
        <v>3139</v>
      </c>
      <c r="K50" s="19" t="s">
        <v>3458</v>
      </c>
      <c r="L50" s="23">
        <v>15</v>
      </c>
      <c r="M50" s="32" t="s">
        <v>307</v>
      </c>
      <c r="N50" s="20">
        <v>45406</v>
      </c>
      <c r="O50" s="23" t="s">
        <v>3082</v>
      </c>
      <c r="P50" s="22">
        <v>45427</v>
      </c>
      <c r="Q50" s="22">
        <v>45427</v>
      </c>
      <c r="R50" s="23">
        <f>NETWORKDAYS(N50,P50,AV50:AY50:AZ50:BA50:BB50:BC50:BD50:BE50:BF50:BG50:BH50:BL50)</f>
        <v>14</v>
      </c>
      <c r="S50" s="23">
        <f t="shared" si="0"/>
        <v>15</v>
      </c>
      <c r="T50" s="17" t="s">
        <v>3461</v>
      </c>
      <c r="U50" s="45" t="s">
        <v>3197</v>
      </c>
      <c r="V50" s="23" t="s">
        <v>3082</v>
      </c>
      <c r="W50" s="23" t="s">
        <v>3082</v>
      </c>
      <c r="X50" s="23" t="s">
        <v>3082</v>
      </c>
      <c r="Y50" s="23" t="s">
        <v>3082</v>
      </c>
      <c r="Z50" s="19" t="s">
        <v>3221</v>
      </c>
      <c r="AV50" s="13">
        <v>45292</v>
      </c>
      <c r="AW50" s="13">
        <v>45299</v>
      </c>
      <c r="AX50" s="13">
        <v>45376</v>
      </c>
      <c r="AY50" s="13">
        <v>45379</v>
      </c>
      <c r="AZ50" s="13">
        <v>45380</v>
      </c>
      <c r="BA50" s="13">
        <v>45413</v>
      </c>
      <c r="BB50" s="13">
        <v>45425</v>
      </c>
      <c r="BC50" s="13">
        <v>45446</v>
      </c>
      <c r="BD50" s="13">
        <v>45453</v>
      </c>
      <c r="BE50" s="13">
        <v>45474</v>
      </c>
      <c r="BF50" s="13">
        <v>45493</v>
      </c>
      <c r="BG50" s="13">
        <v>45511</v>
      </c>
      <c r="BH50" s="13">
        <v>45523</v>
      </c>
      <c r="BI50" s="13">
        <v>45579</v>
      </c>
      <c r="BJ50" s="13">
        <v>45600</v>
      </c>
      <c r="BK50" s="13">
        <v>45607</v>
      </c>
      <c r="BL50" s="13">
        <v>45651</v>
      </c>
    </row>
    <row r="51" spans="1:64" ht="150">
      <c r="A51" s="32" t="s">
        <v>3096</v>
      </c>
      <c r="B51" s="19" t="s">
        <v>3081</v>
      </c>
      <c r="C51" s="19" t="s">
        <v>3123</v>
      </c>
      <c r="D51" s="32" t="s">
        <v>1976</v>
      </c>
      <c r="E51" s="19" t="s">
        <v>3083</v>
      </c>
      <c r="F51" s="19" t="s">
        <v>3107</v>
      </c>
      <c r="G51" s="32" t="s">
        <v>2477</v>
      </c>
      <c r="H51" s="19" t="s">
        <v>3119</v>
      </c>
      <c r="I51" s="19" t="s">
        <v>3457</v>
      </c>
      <c r="J51" s="23" t="s">
        <v>3084</v>
      </c>
      <c r="K51" s="19" t="s">
        <v>3458</v>
      </c>
      <c r="L51" s="23">
        <v>15</v>
      </c>
      <c r="M51" s="19" t="s">
        <v>308</v>
      </c>
      <c r="N51" s="20">
        <v>45406</v>
      </c>
      <c r="O51" s="32" t="s">
        <v>3140</v>
      </c>
      <c r="P51" s="22">
        <v>45436</v>
      </c>
      <c r="Q51" s="22">
        <v>45436</v>
      </c>
      <c r="R51" s="23">
        <f>NETWORKDAYS(N51,P51,AV51:AY51:AZ51:BA51:BB51:BC51:BD51:BE51:BF51:BG51:BH51:BL51)</f>
        <v>21</v>
      </c>
      <c r="S51" s="23">
        <f t="shared" si="0"/>
        <v>22</v>
      </c>
      <c r="T51" s="24" t="s">
        <v>3464</v>
      </c>
      <c r="U51" s="31" t="s">
        <v>3224</v>
      </c>
      <c r="V51" s="22">
        <v>45436</v>
      </c>
      <c r="W51" s="23" t="s">
        <v>3210</v>
      </c>
      <c r="X51" s="23" t="s">
        <v>3082</v>
      </c>
      <c r="Y51" s="23" t="s">
        <v>3082</v>
      </c>
      <c r="Z51" s="23" t="s">
        <v>3214</v>
      </c>
      <c r="AV51" s="13">
        <v>45292</v>
      </c>
      <c r="AW51" s="13">
        <v>45299</v>
      </c>
      <c r="AX51" s="13">
        <v>45376</v>
      </c>
      <c r="AY51" s="13">
        <v>45379</v>
      </c>
      <c r="AZ51" s="13">
        <v>45380</v>
      </c>
      <c r="BA51" s="13">
        <v>45413</v>
      </c>
      <c r="BB51" s="13">
        <v>45425</v>
      </c>
      <c r="BC51" s="13">
        <v>45446</v>
      </c>
      <c r="BD51" s="13">
        <v>45453</v>
      </c>
      <c r="BE51" s="13">
        <v>45474</v>
      </c>
      <c r="BF51" s="13">
        <v>45493</v>
      </c>
      <c r="BG51" s="13">
        <v>45511</v>
      </c>
      <c r="BH51" s="13">
        <v>45523</v>
      </c>
      <c r="BI51" s="13">
        <v>45579</v>
      </c>
      <c r="BJ51" s="13">
        <v>45600</v>
      </c>
      <c r="BK51" s="13">
        <v>45607</v>
      </c>
      <c r="BL51" s="13">
        <v>45651</v>
      </c>
    </row>
    <row r="52" spans="1:64" ht="180">
      <c r="A52" s="19" t="s">
        <v>3096</v>
      </c>
      <c r="B52" s="19" t="s">
        <v>3081</v>
      </c>
      <c r="C52" s="19" t="s">
        <v>3111</v>
      </c>
      <c r="D52" s="32" t="s">
        <v>1977</v>
      </c>
      <c r="E52" s="19" t="s">
        <v>3456</v>
      </c>
      <c r="F52" s="19" t="s">
        <v>3100</v>
      </c>
      <c r="G52" s="32" t="s">
        <v>2479</v>
      </c>
      <c r="H52" s="23" t="s">
        <v>3130</v>
      </c>
      <c r="I52" s="19" t="s">
        <v>3457</v>
      </c>
      <c r="J52" s="23" t="s">
        <v>3103</v>
      </c>
      <c r="K52" s="19" t="s">
        <v>3458</v>
      </c>
      <c r="L52" s="23">
        <v>15</v>
      </c>
      <c r="M52" s="19" t="s">
        <v>310</v>
      </c>
      <c r="N52" s="20">
        <v>45407</v>
      </c>
      <c r="O52" s="23" t="s">
        <v>3082</v>
      </c>
      <c r="P52" s="22">
        <v>45428</v>
      </c>
      <c r="Q52" s="22">
        <v>45428</v>
      </c>
      <c r="R52" s="23">
        <f>NETWORKDAYS(N52,P52,AV52:AY52:AZ52:BA52:BB52:BC52:BD52:BE52:BF52:BG52:BH52:BL52)</f>
        <v>14</v>
      </c>
      <c r="S52" s="23">
        <f t="shared" si="0"/>
        <v>15</v>
      </c>
      <c r="T52" s="17" t="s">
        <v>3461</v>
      </c>
      <c r="U52" s="31" t="s">
        <v>3141</v>
      </c>
      <c r="V52" s="23" t="s">
        <v>3082</v>
      </c>
      <c r="W52" s="23" t="s">
        <v>3082</v>
      </c>
      <c r="X52" s="23" t="s">
        <v>3082</v>
      </c>
      <c r="Y52" s="23" t="s">
        <v>3082</v>
      </c>
      <c r="Z52" s="23" t="s">
        <v>3221</v>
      </c>
      <c r="AV52" s="13">
        <v>45292</v>
      </c>
      <c r="AW52" s="13">
        <v>45299</v>
      </c>
      <c r="AX52" s="13">
        <v>45376</v>
      </c>
      <c r="AY52" s="13">
        <v>45379</v>
      </c>
      <c r="AZ52" s="13">
        <v>45380</v>
      </c>
      <c r="BA52" s="13">
        <v>45413</v>
      </c>
      <c r="BB52" s="13">
        <v>45425</v>
      </c>
      <c r="BC52" s="13">
        <v>45446</v>
      </c>
      <c r="BD52" s="13">
        <v>45453</v>
      </c>
      <c r="BE52" s="13">
        <v>45474</v>
      </c>
      <c r="BF52" s="13">
        <v>45493</v>
      </c>
      <c r="BG52" s="13">
        <v>45511</v>
      </c>
      <c r="BH52" s="13">
        <v>45523</v>
      </c>
      <c r="BI52" s="13">
        <v>45579</v>
      </c>
      <c r="BJ52" s="13">
        <v>45600</v>
      </c>
      <c r="BK52" s="13">
        <v>45607</v>
      </c>
      <c r="BL52" s="13">
        <v>45651</v>
      </c>
    </row>
    <row r="53" spans="1:64" ht="120">
      <c r="A53" s="19" t="s">
        <v>3096</v>
      </c>
      <c r="B53" s="19" t="s">
        <v>3081</v>
      </c>
      <c r="C53" s="19" t="s">
        <v>3094</v>
      </c>
      <c r="D53" s="32" t="s">
        <v>1978</v>
      </c>
      <c r="E53" s="19" t="s">
        <v>3083</v>
      </c>
      <c r="F53" s="19" t="s">
        <v>3100</v>
      </c>
      <c r="G53" s="32" t="s">
        <v>2480</v>
      </c>
      <c r="H53" s="19" t="s">
        <v>3142</v>
      </c>
      <c r="I53" s="19" t="s">
        <v>3457</v>
      </c>
      <c r="J53" s="19" t="s">
        <v>3143</v>
      </c>
      <c r="K53" s="19" t="s">
        <v>3458</v>
      </c>
      <c r="L53" s="23">
        <v>15</v>
      </c>
      <c r="M53" s="19" t="s">
        <v>311</v>
      </c>
      <c r="N53" s="20">
        <v>45407</v>
      </c>
      <c r="O53" s="23" t="s">
        <v>3144</v>
      </c>
      <c r="P53" s="22">
        <v>45428</v>
      </c>
      <c r="Q53" s="22">
        <v>45428</v>
      </c>
      <c r="R53" s="23">
        <f>NETWORKDAYS(N53,P53,AV53:AY53:AZ53:BA53:BB53:BC53:BD53:BE53:BF53:BG53:BH53:BL53)</f>
        <v>14</v>
      </c>
      <c r="S53" s="23">
        <f t="shared" si="0"/>
        <v>15</v>
      </c>
      <c r="T53" s="17" t="s">
        <v>3461</v>
      </c>
      <c r="U53" s="31" t="s">
        <v>3145</v>
      </c>
      <c r="V53" s="22">
        <v>45428</v>
      </c>
      <c r="W53" s="23" t="s">
        <v>3210</v>
      </c>
      <c r="X53" s="23" t="s">
        <v>3082</v>
      </c>
      <c r="Y53" s="23" t="s">
        <v>3082</v>
      </c>
      <c r="Z53" s="23" t="s">
        <v>3448</v>
      </c>
      <c r="AV53" s="13">
        <v>45292</v>
      </c>
      <c r="AW53" s="13">
        <v>45299</v>
      </c>
      <c r="AX53" s="13">
        <v>45376</v>
      </c>
      <c r="AY53" s="13">
        <v>45379</v>
      </c>
      <c r="AZ53" s="13">
        <v>45380</v>
      </c>
      <c r="BA53" s="13">
        <v>45413</v>
      </c>
      <c r="BB53" s="13">
        <v>45425</v>
      </c>
      <c r="BC53" s="13">
        <v>45446</v>
      </c>
      <c r="BD53" s="13">
        <v>45453</v>
      </c>
      <c r="BE53" s="13">
        <v>45474</v>
      </c>
      <c r="BF53" s="13">
        <v>45493</v>
      </c>
      <c r="BG53" s="13">
        <v>45511</v>
      </c>
      <c r="BH53" s="13">
        <v>45523</v>
      </c>
      <c r="BI53" s="13">
        <v>45579</v>
      </c>
      <c r="BJ53" s="13">
        <v>45600</v>
      </c>
      <c r="BK53" s="13">
        <v>45607</v>
      </c>
      <c r="BL53" s="13">
        <v>45651</v>
      </c>
    </row>
    <row r="54" spans="1:64" ht="135">
      <c r="A54" s="32" t="s">
        <v>3096</v>
      </c>
      <c r="B54" s="23" t="s">
        <v>3081</v>
      </c>
      <c r="C54" s="23" t="s">
        <v>3094</v>
      </c>
      <c r="D54" s="32" t="s">
        <v>80</v>
      </c>
      <c r="E54" s="19" t="s">
        <v>3083</v>
      </c>
      <c r="F54" s="19" t="s">
        <v>3100</v>
      </c>
      <c r="G54" s="32" t="s">
        <v>2486</v>
      </c>
      <c r="H54" s="23" t="s">
        <v>3146</v>
      </c>
      <c r="I54" s="19" t="s">
        <v>3457</v>
      </c>
      <c r="J54" s="19" t="s">
        <v>3143</v>
      </c>
      <c r="K54" s="19" t="s">
        <v>3458</v>
      </c>
      <c r="L54" s="23">
        <v>15</v>
      </c>
      <c r="M54" s="32" t="s">
        <v>317</v>
      </c>
      <c r="N54" s="20">
        <v>45411</v>
      </c>
      <c r="O54" s="23" t="s">
        <v>3082</v>
      </c>
      <c r="P54" s="22">
        <v>45428</v>
      </c>
      <c r="Q54" s="22">
        <v>45428</v>
      </c>
      <c r="R54" s="23">
        <f>NETWORKDAYS(N54,P54,AV54:AY54:AZ54:BA54:BB54:BC54:BD54:BE54:BF54:BG54:BH54:BL54)</f>
        <v>12</v>
      </c>
      <c r="S54" s="23">
        <f t="shared" si="0"/>
        <v>13</v>
      </c>
      <c r="T54" s="17" t="s">
        <v>3461</v>
      </c>
      <c r="U54" s="45" t="s">
        <v>3147</v>
      </c>
      <c r="V54" s="23" t="s">
        <v>3082</v>
      </c>
      <c r="W54" s="23" t="s">
        <v>3082</v>
      </c>
      <c r="X54" s="23" t="s">
        <v>3082</v>
      </c>
      <c r="Y54" s="23" t="s">
        <v>3082</v>
      </c>
      <c r="Z54" s="23" t="s">
        <v>3221</v>
      </c>
      <c r="AV54" s="13">
        <v>45292</v>
      </c>
      <c r="AW54" s="13">
        <v>45299</v>
      </c>
      <c r="AX54" s="13">
        <v>45376</v>
      </c>
      <c r="AY54" s="13">
        <v>45379</v>
      </c>
      <c r="AZ54" s="13">
        <v>45380</v>
      </c>
      <c r="BA54" s="13">
        <v>45413</v>
      </c>
      <c r="BB54" s="13">
        <v>45425</v>
      </c>
      <c r="BC54" s="13">
        <v>45446</v>
      </c>
      <c r="BD54" s="13">
        <v>45453</v>
      </c>
      <c r="BE54" s="13">
        <v>45474</v>
      </c>
      <c r="BF54" s="13">
        <v>45493</v>
      </c>
      <c r="BG54" s="13">
        <v>45511</v>
      </c>
      <c r="BH54" s="13">
        <v>45523</v>
      </c>
      <c r="BI54" s="13">
        <v>45579</v>
      </c>
      <c r="BJ54" s="13">
        <v>45600</v>
      </c>
      <c r="BK54" s="13">
        <v>45607</v>
      </c>
      <c r="BL54" s="13">
        <v>45651</v>
      </c>
    </row>
    <row r="55" spans="1:64" ht="165">
      <c r="A55" s="32" t="s">
        <v>3096</v>
      </c>
      <c r="B55" s="23" t="s">
        <v>3081</v>
      </c>
      <c r="C55" s="23" t="s">
        <v>3094</v>
      </c>
      <c r="D55" s="32" t="s">
        <v>37</v>
      </c>
      <c r="E55" s="23" t="s">
        <v>3083</v>
      </c>
      <c r="F55" s="23" t="s">
        <v>3110</v>
      </c>
      <c r="G55" s="32" t="s">
        <v>2488</v>
      </c>
      <c r="H55" s="23" t="s">
        <v>3128</v>
      </c>
      <c r="I55" s="19" t="s">
        <v>3457</v>
      </c>
      <c r="J55" s="23" t="s">
        <v>3129</v>
      </c>
      <c r="K55" s="19" t="s">
        <v>3458</v>
      </c>
      <c r="L55" s="23">
        <v>15</v>
      </c>
      <c r="M55" s="32" t="s">
        <v>319</v>
      </c>
      <c r="N55" s="20">
        <v>45412</v>
      </c>
      <c r="O55" s="23" t="s">
        <v>3082</v>
      </c>
      <c r="P55" s="22">
        <v>45434</v>
      </c>
      <c r="Q55" s="22">
        <v>45434</v>
      </c>
      <c r="R55" s="23">
        <f>NETWORKDAYS(N55,P55,AV55:AY55:AZ55:BA55:BB55:BC55:BD55:BE55:BF55:BG55:BH55:BL55)</f>
        <v>15</v>
      </c>
      <c r="S55" s="23">
        <f t="shared" si="0"/>
        <v>16</v>
      </c>
      <c r="T55" s="17" t="s">
        <v>3461</v>
      </c>
      <c r="U55" s="45" t="s">
        <v>3148</v>
      </c>
      <c r="V55" s="23" t="s">
        <v>3082</v>
      </c>
      <c r="W55" s="23" t="s">
        <v>3082</v>
      </c>
      <c r="X55" s="23" t="s">
        <v>3082</v>
      </c>
      <c r="Y55" s="23" t="s">
        <v>3082</v>
      </c>
      <c r="Z55" s="23" t="s">
        <v>3221</v>
      </c>
      <c r="AV55" s="13">
        <v>45292</v>
      </c>
      <c r="AW55" s="13">
        <v>45299</v>
      </c>
      <c r="AX55" s="13">
        <v>45376</v>
      </c>
      <c r="AY55" s="13">
        <v>45379</v>
      </c>
      <c r="AZ55" s="13">
        <v>45380</v>
      </c>
      <c r="BA55" s="13">
        <v>45413</v>
      </c>
      <c r="BB55" s="13">
        <v>45425</v>
      </c>
      <c r="BC55" s="13">
        <v>45446</v>
      </c>
      <c r="BD55" s="13">
        <v>45453</v>
      </c>
      <c r="BE55" s="13">
        <v>45474</v>
      </c>
      <c r="BF55" s="13">
        <v>45493</v>
      </c>
      <c r="BG55" s="13">
        <v>45511</v>
      </c>
      <c r="BH55" s="13">
        <v>45523</v>
      </c>
      <c r="BI55" s="13">
        <v>45579</v>
      </c>
      <c r="BJ55" s="13">
        <v>45600</v>
      </c>
      <c r="BK55" s="13">
        <v>45607</v>
      </c>
      <c r="BL55" s="13">
        <v>45651</v>
      </c>
    </row>
    <row r="56" spans="1:64" ht="240">
      <c r="A56" s="32" t="s">
        <v>3096</v>
      </c>
      <c r="B56" s="23" t="s">
        <v>3081</v>
      </c>
      <c r="C56" s="23" t="s">
        <v>3094</v>
      </c>
      <c r="D56" s="32" t="s">
        <v>37</v>
      </c>
      <c r="E56" s="23" t="s">
        <v>3083</v>
      </c>
      <c r="F56" s="23" t="s">
        <v>3110</v>
      </c>
      <c r="G56" s="32" t="s">
        <v>2489</v>
      </c>
      <c r="H56" s="23" t="s">
        <v>3121</v>
      </c>
      <c r="I56" s="23" t="s">
        <v>3122</v>
      </c>
      <c r="J56" s="23" t="s">
        <v>3122</v>
      </c>
      <c r="K56" s="19" t="s">
        <v>3458</v>
      </c>
      <c r="L56" s="23">
        <v>15</v>
      </c>
      <c r="M56" s="32" t="s">
        <v>320</v>
      </c>
      <c r="N56" s="20">
        <v>45412</v>
      </c>
      <c r="O56" s="23" t="s">
        <v>3082</v>
      </c>
      <c r="P56" s="22">
        <v>45434</v>
      </c>
      <c r="Q56" s="22">
        <v>45434</v>
      </c>
      <c r="R56" s="23">
        <f>NETWORKDAYS(N56,P56,AV56:AY56:AZ56:BA56:BB56:BC56:BD56:BE56:BF56:BG56:BH56:BL56)</f>
        <v>15</v>
      </c>
      <c r="S56" s="23">
        <f t="shared" si="0"/>
        <v>16</v>
      </c>
      <c r="T56" s="17" t="s">
        <v>3461</v>
      </c>
      <c r="U56" s="45" t="s">
        <v>3149</v>
      </c>
      <c r="V56" s="23" t="s">
        <v>3082</v>
      </c>
      <c r="W56" s="23" t="s">
        <v>3082</v>
      </c>
      <c r="X56" s="23" t="s">
        <v>3082</v>
      </c>
      <c r="Y56" s="23" t="s">
        <v>3082</v>
      </c>
      <c r="Z56" s="23" t="s">
        <v>3221</v>
      </c>
      <c r="AV56" s="13">
        <v>45292</v>
      </c>
      <c r="AW56" s="13">
        <v>45299</v>
      </c>
      <c r="AX56" s="13">
        <v>45376</v>
      </c>
      <c r="AY56" s="13">
        <v>45379</v>
      </c>
      <c r="AZ56" s="13">
        <v>45380</v>
      </c>
      <c r="BA56" s="13">
        <v>45413</v>
      </c>
      <c r="BB56" s="13">
        <v>45425</v>
      </c>
      <c r="BC56" s="13">
        <v>45446</v>
      </c>
      <c r="BD56" s="13">
        <v>45453</v>
      </c>
      <c r="BE56" s="13">
        <v>45474</v>
      </c>
      <c r="BF56" s="13">
        <v>45493</v>
      </c>
      <c r="BG56" s="13">
        <v>45511</v>
      </c>
      <c r="BH56" s="13">
        <v>45523</v>
      </c>
      <c r="BI56" s="13">
        <v>45579</v>
      </c>
      <c r="BJ56" s="13">
        <v>45600</v>
      </c>
      <c r="BK56" s="13">
        <v>45607</v>
      </c>
      <c r="BL56" s="13">
        <v>45651</v>
      </c>
    </row>
    <row r="57" spans="1:64" ht="240">
      <c r="A57" s="32" t="s">
        <v>3096</v>
      </c>
      <c r="B57" s="23" t="s">
        <v>3081</v>
      </c>
      <c r="C57" s="23" t="s">
        <v>3094</v>
      </c>
      <c r="D57" s="32" t="s">
        <v>37</v>
      </c>
      <c r="E57" s="23" t="s">
        <v>3083</v>
      </c>
      <c r="F57" s="23" t="s">
        <v>3110</v>
      </c>
      <c r="G57" s="32" t="s">
        <v>2490</v>
      </c>
      <c r="H57" s="23" t="s">
        <v>3121</v>
      </c>
      <c r="I57" s="23" t="s">
        <v>3122</v>
      </c>
      <c r="J57" s="23" t="s">
        <v>3122</v>
      </c>
      <c r="K57" s="19" t="s">
        <v>3458</v>
      </c>
      <c r="L57" s="23">
        <v>15</v>
      </c>
      <c r="M57" s="32" t="s">
        <v>321</v>
      </c>
      <c r="N57" s="20">
        <v>45412</v>
      </c>
      <c r="O57" s="23" t="s">
        <v>3082</v>
      </c>
      <c r="P57" s="22">
        <v>45434</v>
      </c>
      <c r="Q57" s="22">
        <v>45434</v>
      </c>
      <c r="R57" s="23">
        <f>NETWORKDAYS(N57,P57,AV57:AY57:AZ57:BA57:BB57:BC57:BD57:BE57:BF57:BG57:BH57:BL57)</f>
        <v>15</v>
      </c>
      <c r="S57" s="23">
        <f t="shared" si="0"/>
        <v>16</v>
      </c>
      <c r="T57" s="17" t="s">
        <v>3461</v>
      </c>
      <c r="U57" s="45" t="s">
        <v>3150</v>
      </c>
      <c r="V57" s="23" t="s">
        <v>3082</v>
      </c>
      <c r="W57" s="23" t="s">
        <v>3082</v>
      </c>
      <c r="X57" s="23" t="s">
        <v>3082</v>
      </c>
      <c r="Y57" s="23" t="s">
        <v>3082</v>
      </c>
      <c r="Z57" s="23" t="s">
        <v>3221</v>
      </c>
      <c r="AV57" s="13">
        <v>45292</v>
      </c>
      <c r="AW57" s="13">
        <v>45299</v>
      </c>
      <c r="AX57" s="13">
        <v>45376</v>
      </c>
      <c r="AY57" s="13">
        <v>45379</v>
      </c>
      <c r="AZ57" s="13">
        <v>45380</v>
      </c>
      <c r="BA57" s="13">
        <v>45413</v>
      </c>
      <c r="BB57" s="13">
        <v>45425</v>
      </c>
      <c r="BC57" s="13">
        <v>45446</v>
      </c>
      <c r="BD57" s="13">
        <v>45453</v>
      </c>
      <c r="BE57" s="13">
        <v>45474</v>
      </c>
      <c r="BF57" s="13">
        <v>45493</v>
      </c>
      <c r="BG57" s="13">
        <v>45511</v>
      </c>
      <c r="BH57" s="13">
        <v>45523</v>
      </c>
      <c r="BI57" s="13">
        <v>45579</v>
      </c>
      <c r="BJ57" s="13">
        <v>45600</v>
      </c>
      <c r="BK57" s="13">
        <v>45607</v>
      </c>
      <c r="BL57" s="13">
        <v>45651</v>
      </c>
    </row>
    <row r="58" spans="1:64" ht="240">
      <c r="A58" s="32" t="s">
        <v>3096</v>
      </c>
      <c r="B58" s="23" t="s">
        <v>3081</v>
      </c>
      <c r="C58" s="23" t="s">
        <v>3094</v>
      </c>
      <c r="D58" s="32" t="s">
        <v>37</v>
      </c>
      <c r="E58" s="23" t="s">
        <v>3083</v>
      </c>
      <c r="F58" s="23" t="s">
        <v>3110</v>
      </c>
      <c r="G58" s="32" t="s">
        <v>2491</v>
      </c>
      <c r="H58" s="23" t="s">
        <v>3121</v>
      </c>
      <c r="I58" s="23" t="s">
        <v>3122</v>
      </c>
      <c r="J58" s="23" t="s">
        <v>3122</v>
      </c>
      <c r="K58" s="19" t="s">
        <v>3458</v>
      </c>
      <c r="L58" s="23">
        <v>15</v>
      </c>
      <c r="M58" s="32" t="s">
        <v>322</v>
      </c>
      <c r="N58" s="20">
        <v>45412</v>
      </c>
      <c r="O58" s="23" t="s">
        <v>3082</v>
      </c>
      <c r="P58" s="22">
        <v>45434</v>
      </c>
      <c r="Q58" s="22">
        <v>45434</v>
      </c>
      <c r="R58" s="23">
        <f>NETWORKDAYS(N58,P58,AV58:AY58:AZ58:BA58:BB58:BC58:BD58:BE58:BF58:BG58:BH58:BL58)</f>
        <v>15</v>
      </c>
      <c r="S58" s="23">
        <f t="shared" si="0"/>
        <v>16</v>
      </c>
      <c r="T58" s="17" t="s">
        <v>3461</v>
      </c>
      <c r="U58" s="45" t="s">
        <v>3151</v>
      </c>
      <c r="V58" s="23" t="s">
        <v>3082</v>
      </c>
      <c r="W58" s="23" t="s">
        <v>3082</v>
      </c>
      <c r="X58" s="23" t="s">
        <v>3082</v>
      </c>
      <c r="Y58" s="23" t="s">
        <v>3082</v>
      </c>
      <c r="Z58" s="23" t="s">
        <v>3221</v>
      </c>
      <c r="AV58" s="13">
        <v>45292</v>
      </c>
      <c r="AW58" s="13">
        <v>45299</v>
      </c>
      <c r="AX58" s="13">
        <v>45376</v>
      </c>
      <c r="AY58" s="13">
        <v>45379</v>
      </c>
      <c r="AZ58" s="13">
        <v>45380</v>
      </c>
      <c r="BA58" s="13">
        <v>45413</v>
      </c>
      <c r="BB58" s="13">
        <v>45425</v>
      </c>
      <c r="BC58" s="13">
        <v>45446</v>
      </c>
      <c r="BD58" s="13">
        <v>45453</v>
      </c>
      <c r="BE58" s="13">
        <v>45474</v>
      </c>
      <c r="BF58" s="13">
        <v>45493</v>
      </c>
      <c r="BG58" s="13">
        <v>45511</v>
      </c>
      <c r="BH58" s="13">
        <v>45523</v>
      </c>
      <c r="BI58" s="13">
        <v>45579</v>
      </c>
      <c r="BJ58" s="13">
        <v>45600</v>
      </c>
      <c r="BK58" s="13">
        <v>45607</v>
      </c>
      <c r="BL58" s="13">
        <v>45651</v>
      </c>
    </row>
    <row r="59" spans="1:64" ht="240">
      <c r="A59" s="32" t="s">
        <v>3096</v>
      </c>
      <c r="B59" s="23" t="s">
        <v>3081</v>
      </c>
      <c r="C59" s="23" t="s">
        <v>3094</v>
      </c>
      <c r="D59" s="32" t="s">
        <v>37</v>
      </c>
      <c r="E59" s="23" t="s">
        <v>3083</v>
      </c>
      <c r="F59" s="23" t="s">
        <v>3110</v>
      </c>
      <c r="G59" s="32" t="s">
        <v>2492</v>
      </c>
      <c r="H59" s="23" t="s">
        <v>3121</v>
      </c>
      <c r="I59" s="23" t="s">
        <v>3122</v>
      </c>
      <c r="J59" s="23" t="s">
        <v>3122</v>
      </c>
      <c r="K59" s="19" t="s">
        <v>3458</v>
      </c>
      <c r="L59" s="23">
        <v>15</v>
      </c>
      <c r="M59" s="32" t="s">
        <v>323</v>
      </c>
      <c r="N59" s="20">
        <v>45412</v>
      </c>
      <c r="O59" s="23" t="s">
        <v>3082</v>
      </c>
      <c r="P59" s="22">
        <v>45434</v>
      </c>
      <c r="Q59" s="22">
        <v>45434</v>
      </c>
      <c r="R59" s="23">
        <f>NETWORKDAYS(N59,P59,AV59:AY59:AZ59:BA59:BB59:BC59:BD59:BE59:BF59:BG59:BH59:BL59)</f>
        <v>15</v>
      </c>
      <c r="S59" s="23">
        <f t="shared" si="0"/>
        <v>16</v>
      </c>
      <c r="T59" s="17" t="s">
        <v>3461</v>
      </c>
      <c r="U59" s="45" t="s">
        <v>3152</v>
      </c>
      <c r="V59" s="23" t="s">
        <v>3082</v>
      </c>
      <c r="W59" s="23" t="s">
        <v>3082</v>
      </c>
      <c r="X59" s="23" t="s">
        <v>3082</v>
      </c>
      <c r="Y59" s="23" t="s">
        <v>3082</v>
      </c>
      <c r="Z59" s="23" t="s">
        <v>3221</v>
      </c>
      <c r="AV59" s="13">
        <v>45292</v>
      </c>
      <c r="AW59" s="13">
        <v>45299</v>
      </c>
      <c r="AX59" s="13">
        <v>45376</v>
      </c>
      <c r="AY59" s="13">
        <v>45379</v>
      </c>
      <c r="AZ59" s="13">
        <v>45380</v>
      </c>
      <c r="BA59" s="13">
        <v>45413</v>
      </c>
      <c r="BB59" s="13">
        <v>45425</v>
      </c>
      <c r="BC59" s="13">
        <v>45446</v>
      </c>
      <c r="BD59" s="13">
        <v>45453</v>
      </c>
      <c r="BE59" s="13">
        <v>45474</v>
      </c>
      <c r="BF59" s="13">
        <v>45493</v>
      </c>
      <c r="BG59" s="13">
        <v>45511</v>
      </c>
      <c r="BH59" s="13">
        <v>45523</v>
      </c>
      <c r="BI59" s="13">
        <v>45579</v>
      </c>
      <c r="BJ59" s="13">
        <v>45600</v>
      </c>
      <c r="BK59" s="13">
        <v>45607</v>
      </c>
      <c r="BL59" s="13">
        <v>45651</v>
      </c>
    </row>
    <row r="60" spans="1:64" ht="165">
      <c r="A60" s="32" t="s">
        <v>3096</v>
      </c>
      <c r="B60" s="23" t="s">
        <v>3081</v>
      </c>
      <c r="C60" s="23" t="s">
        <v>3090</v>
      </c>
      <c r="D60" s="32" t="s">
        <v>3154</v>
      </c>
      <c r="E60" s="23" t="s">
        <v>3083</v>
      </c>
      <c r="F60" s="23" t="s">
        <v>3085</v>
      </c>
      <c r="G60" s="32" t="s">
        <v>2496</v>
      </c>
      <c r="H60" s="23" t="s">
        <v>3119</v>
      </c>
      <c r="I60" s="19" t="s">
        <v>3457</v>
      </c>
      <c r="J60" s="23" t="s">
        <v>3084</v>
      </c>
      <c r="K60" s="19" t="s">
        <v>3458</v>
      </c>
      <c r="L60" s="23">
        <v>15</v>
      </c>
      <c r="M60" s="32" t="s">
        <v>327</v>
      </c>
      <c r="N60" s="20">
        <v>45383</v>
      </c>
      <c r="O60" s="32" t="s">
        <v>973</v>
      </c>
      <c r="P60" s="22">
        <v>45434</v>
      </c>
      <c r="Q60" s="22">
        <v>45434</v>
      </c>
      <c r="R60" s="23">
        <f>NETWORKDAYS(N60,P60,AV60:AY60:AZ60:BA60:BB60:BC60:BD60:BE60:BF60:BG60:BH60:BL60)</f>
        <v>36</v>
      </c>
      <c r="S60" s="23">
        <f t="shared" si="0"/>
        <v>37</v>
      </c>
      <c r="T60" s="17" t="s">
        <v>3461</v>
      </c>
      <c r="U60" s="31" t="s">
        <v>3153</v>
      </c>
      <c r="V60" s="19" t="s">
        <v>3082</v>
      </c>
      <c r="W60" s="19" t="s">
        <v>3082</v>
      </c>
      <c r="X60" s="19" t="s">
        <v>3082</v>
      </c>
      <c r="Y60" s="19" t="s">
        <v>3082</v>
      </c>
      <c r="Z60" s="19" t="s">
        <v>3225</v>
      </c>
      <c r="AV60" s="13">
        <v>45292</v>
      </c>
      <c r="AW60" s="13">
        <v>45299</v>
      </c>
      <c r="AX60" s="13">
        <v>45376</v>
      </c>
      <c r="AY60" s="13">
        <v>45379</v>
      </c>
      <c r="AZ60" s="13">
        <v>45380</v>
      </c>
      <c r="BA60" s="13">
        <v>45413</v>
      </c>
      <c r="BB60" s="13">
        <v>45425</v>
      </c>
      <c r="BC60" s="13">
        <v>45446</v>
      </c>
      <c r="BD60" s="13">
        <v>45453</v>
      </c>
      <c r="BE60" s="13">
        <v>45474</v>
      </c>
      <c r="BF60" s="13">
        <v>45493</v>
      </c>
      <c r="BG60" s="13">
        <v>45511</v>
      </c>
      <c r="BH60" s="13">
        <v>45523</v>
      </c>
      <c r="BI60" s="13">
        <v>45579</v>
      </c>
      <c r="BJ60" s="13">
        <v>45600</v>
      </c>
      <c r="BK60" s="13">
        <v>45607</v>
      </c>
      <c r="BL60" s="13">
        <v>45651</v>
      </c>
    </row>
    <row r="61" spans="1:64" ht="105">
      <c r="A61" s="32" t="s">
        <v>3096</v>
      </c>
      <c r="B61" s="23" t="s">
        <v>3081</v>
      </c>
      <c r="C61" s="23" t="s">
        <v>3090</v>
      </c>
      <c r="D61" s="32" t="s">
        <v>1985</v>
      </c>
      <c r="E61" s="23" t="s">
        <v>3083</v>
      </c>
      <c r="F61" s="23" t="s">
        <v>3093</v>
      </c>
      <c r="G61" s="32" t="s">
        <v>2497</v>
      </c>
      <c r="H61" s="23" t="s">
        <v>3156</v>
      </c>
      <c r="I61" s="23" t="s">
        <v>3098</v>
      </c>
      <c r="J61" s="23" t="s">
        <v>3157</v>
      </c>
      <c r="K61" s="19" t="s">
        <v>3458</v>
      </c>
      <c r="L61" s="23">
        <v>15</v>
      </c>
      <c r="M61" s="19" t="s">
        <v>328</v>
      </c>
      <c r="N61" s="20">
        <v>45390</v>
      </c>
      <c r="O61" s="19" t="s">
        <v>3082</v>
      </c>
      <c r="P61" s="22">
        <v>45439</v>
      </c>
      <c r="Q61" s="22">
        <v>45439</v>
      </c>
      <c r="R61" s="23">
        <f>NETWORKDAYS(N61,P61,AV61:AY61:AZ61:BA61:BB61:BC61:BD61:BE61:BF61:BG61:BH61:BL61)</f>
        <v>34</v>
      </c>
      <c r="S61" s="23">
        <f t="shared" si="0"/>
        <v>35</v>
      </c>
      <c r="T61" s="17" t="s">
        <v>3461</v>
      </c>
      <c r="U61" s="45" t="s">
        <v>3155</v>
      </c>
      <c r="V61" s="19" t="s">
        <v>3082</v>
      </c>
      <c r="W61" s="19" t="s">
        <v>3082</v>
      </c>
      <c r="X61" s="19" t="s">
        <v>3082</v>
      </c>
      <c r="Y61" s="19" t="s">
        <v>3082</v>
      </c>
      <c r="Z61" s="19" t="s">
        <v>3453</v>
      </c>
      <c r="AV61" s="13">
        <v>45292</v>
      </c>
      <c r="AW61" s="13">
        <v>45299</v>
      </c>
      <c r="AX61" s="13">
        <v>45376</v>
      </c>
      <c r="AY61" s="13">
        <v>45379</v>
      </c>
      <c r="AZ61" s="13">
        <v>45380</v>
      </c>
      <c r="BA61" s="13">
        <v>45413</v>
      </c>
      <c r="BB61" s="13">
        <v>45425</v>
      </c>
      <c r="BC61" s="13">
        <v>45446</v>
      </c>
      <c r="BD61" s="13">
        <v>45453</v>
      </c>
      <c r="BE61" s="13">
        <v>45474</v>
      </c>
      <c r="BF61" s="13">
        <v>45493</v>
      </c>
      <c r="BG61" s="13">
        <v>45511</v>
      </c>
      <c r="BH61" s="13">
        <v>45523</v>
      </c>
      <c r="BI61" s="13">
        <v>45579</v>
      </c>
      <c r="BJ61" s="13">
        <v>45600</v>
      </c>
      <c r="BK61" s="13">
        <v>45607</v>
      </c>
      <c r="BL61" s="13">
        <v>45651</v>
      </c>
    </row>
    <row r="62" spans="1:64" ht="120">
      <c r="A62" s="32" t="s">
        <v>3096</v>
      </c>
      <c r="B62" s="23" t="s">
        <v>3081</v>
      </c>
      <c r="C62" s="23" t="s">
        <v>3116</v>
      </c>
      <c r="D62" s="32" t="s">
        <v>1986</v>
      </c>
      <c r="E62" s="19" t="s">
        <v>3159</v>
      </c>
      <c r="F62" s="23" t="s">
        <v>3085</v>
      </c>
      <c r="G62" s="32" t="s">
        <v>2498</v>
      </c>
      <c r="H62" s="23" t="s">
        <v>3092</v>
      </c>
      <c r="I62" s="19" t="s">
        <v>3457</v>
      </c>
      <c r="J62" s="23" t="s">
        <v>3084</v>
      </c>
      <c r="K62" s="19" t="s">
        <v>3458</v>
      </c>
      <c r="L62" s="23">
        <v>15</v>
      </c>
      <c r="M62" s="19" t="s">
        <v>329</v>
      </c>
      <c r="N62" s="20">
        <v>45393</v>
      </c>
      <c r="O62" s="19" t="s">
        <v>3082</v>
      </c>
      <c r="P62" s="22">
        <v>45443</v>
      </c>
      <c r="Q62" s="22">
        <v>45443</v>
      </c>
      <c r="R62" s="23">
        <f>NETWORKDAYS(N62,P62,AV62:AY62:AZ62:BA62:BB62:BC62:BD62:BE62:BF62:BG62:BH62:BL62)</f>
        <v>35</v>
      </c>
      <c r="S62" s="23">
        <f t="shared" si="0"/>
        <v>36</v>
      </c>
      <c r="T62" s="17" t="s">
        <v>3461</v>
      </c>
      <c r="U62" s="31" t="s">
        <v>3226</v>
      </c>
      <c r="V62" s="19" t="s">
        <v>3082</v>
      </c>
      <c r="W62" s="19" t="s">
        <v>3082</v>
      </c>
      <c r="X62" s="19" t="s">
        <v>3082</v>
      </c>
      <c r="Y62" s="19" t="s">
        <v>3082</v>
      </c>
      <c r="Z62" s="19" t="s">
        <v>3454</v>
      </c>
      <c r="AV62" s="13">
        <v>45292</v>
      </c>
      <c r="AW62" s="13">
        <v>45299</v>
      </c>
      <c r="AX62" s="13">
        <v>45376</v>
      </c>
      <c r="AY62" s="13">
        <v>45379</v>
      </c>
      <c r="AZ62" s="13">
        <v>45380</v>
      </c>
      <c r="BA62" s="13">
        <v>45413</v>
      </c>
      <c r="BB62" s="13">
        <v>45425</v>
      </c>
      <c r="BC62" s="13">
        <v>45446</v>
      </c>
      <c r="BD62" s="13">
        <v>45453</v>
      </c>
      <c r="BE62" s="13">
        <v>45474</v>
      </c>
      <c r="BF62" s="13">
        <v>45493</v>
      </c>
      <c r="BG62" s="13">
        <v>45511</v>
      </c>
      <c r="BH62" s="13">
        <v>45523</v>
      </c>
      <c r="BI62" s="13">
        <v>45579</v>
      </c>
      <c r="BJ62" s="13">
        <v>45600</v>
      </c>
      <c r="BK62" s="13">
        <v>45607</v>
      </c>
      <c r="BL62" s="13">
        <v>45651</v>
      </c>
    </row>
    <row r="63" spans="1:64" ht="150">
      <c r="A63" s="32" t="s">
        <v>3096</v>
      </c>
      <c r="B63" s="23" t="s">
        <v>3081</v>
      </c>
      <c r="C63" s="23" t="s">
        <v>3160</v>
      </c>
      <c r="D63" s="32" t="s">
        <v>118</v>
      </c>
      <c r="E63" s="19" t="s">
        <v>3456</v>
      </c>
      <c r="F63" s="23" t="s">
        <v>3110</v>
      </c>
      <c r="G63" s="32" t="s">
        <v>2505</v>
      </c>
      <c r="H63" s="23" t="s">
        <v>3119</v>
      </c>
      <c r="I63" s="19" t="s">
        <v>3457</v>
      </c>
      <c r="J63" s="23" t="s">
        <v>3084</v>
      </c>
      <c r="K63" s="19" t="s">
        <v>3458</v>
      </c>
      <c r="L63" s="23">
        <v>15</v>
      </c>
      <c r="M63" s="19" t="s">
        <v>337</v>
      </c>
      <c r="N63" s="20">
        <v>45383</v>
      </c>
      <c r="O63" s="32" t="s">
        <v>835</v>
      </c>
      <c r="P63" s="22">
        <v>45434</v>
      </c>
      <c r="Q63" s="22">
        <v>45434</v>
      </c>
      <c r="R63" s="23">
        <f>NETWORKDAYS(N63,P63,AV63:AY63:AZ63:BA63:BB63:BC63:BD63:BE63:BF63:BG63:BH63:BL63)</f>
        <v>36</v>
      </c>
      <c r="S63" s="23">
        <f t="shared" si="0"/>
        <v>37</v>
      </c>
      <c r="T63" s="24" t="s">
        <v>3464</v>
      </c>
      <c r="U63" s="31" t="s">
        <v>3161</v>
      </c>
      <c r="V63" s="22">
        <v>45400</v>
      </c>
      <c r="W63" s="23" t="s">
        <v>3210</v>
      </c>
      <c r="X63" s="19" t="s">
        <v>3082</v>
      </c>
      <c r="Y63" s="19" t="s">
        <v>3082</v>
      </c>
      <c r="Z63" s="19" t="s">
        <v>3214</v>
      </c>
      <c r="AV63" s="13">
        <v>45292</v>
      </c>
      <c r="AW63" s="13">
        <v>45299</v>
      </c>
      <c r="AX63" s="13">
        <v>45376</v>
      </c>
      <c r="AY63" s="13">
        <v>45379</v>
      </c>
      <c r="AZ63" s="13">
        <v>45380</v>
      </c>
      <c r="BA63" s="13">
        <v>45413</v>
      </c>
      <c r="BB63" s="13">
        <v>45425</v>
      </c>
      <c r="BC63" s="13">
        <v>45446</v>
      </c>
      <c r="BD63" s="13">
        <v>45453</v>
      </c>
      <c r="BE63" s="13">
        <v>45474</v>
      </c>
      <c r="BF63" s="13">
        <v>45493</v>
      </c>
      <c r="BG63" s="13">
        <v>45511</v>
      </c>
      <c r="BH63" s="13">
        <v>45523</v>
      </c>
      <c r="BI63" s="13">
        <v>45579</v>
      </c>
      <c r="BJ63" s="13">
        <v>45600</v>
      </c>
      <c r="BK63" s="13">
        <v>45607</v>
      </c>
      <c r="BL63" s="13">
        <v>45651</v>
      </c>
    </row>
    <row r="64" spans="1:64" ht="150">
      <c r="A64" s="19" t="s">
        <v>3096</v>
      </c>
      <c r="B64" s="19" t="s">
        <v>3081</v>
      </c>
      <c r="C64" s="19" t="s">
        <v>3087</v>
      </c>
      <c r="D64" s="32" t="s">
        <v>1993</v>
      </c>
      <c r="E64" s="19" t="s">
        <v>3456</v>
      </c>
      <c r="F64" s="19" t="s">
        <v>3085</v>
      </c>
      <c r="G64" s="32" t="s">
        <v>2506</v>
      </c>
      <c r="H64" s="19" t="s">
        <v>3092</v>
      </c>
      <c r="I64" s="19" t="s">
        <v>3457</v>
      </c>
      <c r="J64" s="23" t="s">
        <v>3084</v>
      </c>
      <c r="K64" s="19" t="s">
        <v>3458</v>
      </c>
      <c r="L64" s="23">
        <v>15</v>
      </c>
      <c r="M64" s="19" t="s">
        <v>338</v>
      </c>
      <c r="N64" s="20">
        <v>45384</v>
      </c>
      <c r="O64" s="19" t="s">
        <v>821</v>
      </c>
      <c r="P64" s="22">
        <v>45434</v>
      </c>
      <c r="Q64" s="22">
        <v>45434</v>
      </c>
      <c r="R64" s="23">
        <f>NETWORKDAYS(N64,P64,AV64:AY64:AZ64:BA64:BB64:BC64:BD64:BE64:BF64:BG64:BH64:BL64)</f>
        <v>35</v>
      </c>
      <c r="S64" s="23">
        <f t="shared" si="0"/>
        <v>36</v>
      </c>
      <c r="T64" s="24" t="s">
        <v>3464</v>
      </c>
      <c r="U64" s="31" t="s">
        <v>3162</v>
      </c>
      <c r="V64" s="22">
        <v>45434</v>
      </c>
      <c r="W64" s="23" t="s">
        <v>3210</v>
      </c>
      <c r="X64" s="19" t="s">
        <v>3082</v>
      </c>
      <c r="Y64" s="19" t="s">
        <v>3082</v>
      </c>
      <c r="Z64" s="19" t="s">
        <v>3214</v>
      </c>
      <c r="AV64" s="13">
        <v>45292</v>
      </c>
      <c r="AW64" s="13">
        <v>45299</v>
      </c>
      <c r="AX64" s="13">
        <v>45376</v>
      </c>
      <c r="AY64" s="13">
        <v>45379</v>
      </c>
      <c r="AZ64" s="13">
        <v>45380</v>
      </c>
      <c r="BA64" s="13">
        <v>45413</v>
      </c>
      <c r="BB64" s="13">
        <v>45425</v>
      </c>
      <c r="BC64" s="13">
        <v>45446</v>
      </c>
      <c r="BD64" s="13">
        <v>45453</v>
      </c>
      <c r="BE64" s="13">
        <v>45474</v>
      </c>
      <c r="BF64" s="13">
        <v>45493</v>
      </c>
      <c r="BG64" s="13">
        <v>45511</v>
      </c>
      <c r="BH64" s="13">
        <v>45523</v>
      </c>
      <c r="BI64" s="13">
        <v>45579</v>
      </c>
      <c r="BJ64" s="13">
        <v>45600</v>
      </c>
      <c r="BK64" s="13">
        <v>45607</v>
      </c>
      <c r="BL64" s="13">
        <v>45651</v>
      </c>
    </row>
    <row r="65" spans="1:64" ht="165">
      <c r="A65" s="19" t="s">
        <v>3096</v>
      </c>
      <c r="B65" s="19" t="s">
        <v>3081</v>
      </c>
      <c r="C65" s="19" t="s">
        <v>3123</v>
      </c>
      <c r="D65" s="32" t="s">
        <v>1994</v>
      </c>
      <c r="E65" s="19" t="s">
        <v>3456</v>
      </c>
      <c r="F65" s="19" t="s">
        <v>3110</v>
      </c>
      <c r="G65" s="32" t="s">
        <v>2507</v>
      </c>
      <c r="H65" s="19" t="s">
        <v>3092</v>
      </c>
      <c r="I65" s="19" t="s">
        <v>3457</v>
      </c>
      <c r="J65" s="23" t="s">
        <v>3084</v>
      </c>
      <c r="K65" s="19" t="s">
        <v>3458</v>
      </c>
      <c r="L65" s="23">
        <v>15</v>
      </c>
      <c r="M65" s="19" t="s">
        <v>339</v>
      </c>
      <c r="N65" s="20">
        <v>45386</v>
      </c>
      <c r="O65" s="19" t="s">
        <v>3082</v>
      </c>
      <c r="P65" s="22">
        <v>45428</v>
      </c>
      <c r="Q65" s="22">
        <v>45428</v>
      </c>
      <c r="R65" s="23">
        <f>NETWORKDAYS(N65,P65,AV65:AY65:AZ65:BA65:BB65:BC65:BD65:BE65:BF65:BG65:BH65:BL65)</f>
        <v>29</v>
      </c>
      <c r="S65" s="23">
        <f t="shared" si="0"/>
        <v>30</v>
      </c>
      <c r="T65" s="17" t="s">
        <v>3461</v>
      </c>
      <c r="U65" s="31" t="s">
        <v>3163</v>
      </c>
      <c r="V65" s="37" t="s">
        <v>3082</v>
      </c>
      <c r="W65" s="19" t="s">
        <v>3082</v>
      </c>
      <c r="X65" s="19" t="s">
        <v>3082</v>
      </c>
      <c r="Y65" s="19" t="s">
        <v>3082</v>
      </c>
      <c r="Z65" s="23" t="s">
        <v>3221</v>
      </c>
      <c r="AV65" s="13">
        <v>45292</v>
      </c>
      <c r="AW65" s="13">
        <v>45299</v>
      </c>
      <c r="AX65" s="13">
        <v>45376</v>
      </c>
      <c r="AY65" s="13">
        <v>45379</v>
      </c>
      <c r="AZ65" s="13">
        <v>45380</v>
      </c>
      <c r="BA65" s="13">
        <v>45413</v>
      </c>
      <c r="BB65" s="13">
        <v>45425</v>
      </c>
      <c r="BC65" s="13">
        <v>45446</v>
      </c>
      <c r="BD65" s="13">
        <v>45453</v>
      </c>
      <c r="BE65" s="13">
        <v>45474</v>
      </c>
      <c r="BF65" s="13">
        <v>45493</v>
      </c>
      <c r="BG65" s="13">
        <v>45511</v>
      </c>
      <c r="BH65" s="13">
        <v>45523</v>
      </c>
      <c r="BI65" s="13">
        <v>45579</v>
      </c>
      <c r="BJ65" s="13">
        <v>45600</v>
      </c>
      <c r="BK65" s="13">
        <v>45607</v>
      </c>
      <c r="BL65" s="13">
        <v>45651</v>
      </c>
    </row>
    <row r="66" spans="1:64" ht="120">
      <c r="A66" s="19" t="s">
        <v>3096</v>
      </c>
      <c r="B66" s="19" t="s">
        <v>3081</v>
      </c>
      <c r="C66" s="19" t="s">
        <v>3090</v>
      </c>
      <c r="D66" s="32" t="s">
        <v>1995</v>
      </c>
      <c r="E66" s="23" t="s">
        <v>3083</v>
      </c>
      <c r="F66" s="19" t="s">
        <v>3093</v>
      </c>
      <c r="G66" s="32" t="s">
        <v>2508</v>
      </c>
      <c r="H66" s="19" t="s">
        <v>3121</v>
      </c>
      <c r="I66" s="19" t="s">
        <v>3122</v>
      </c>
      <c r="J66" s="19" t="s">
        <v>3122</v>
      </c>
      <c r="K66" s="19" t="s">
        <v>3458</v>
      </c>
      <c r="L66" s="23">
        <v>15</v>
      </c>
      <c r="M66" s="19" t="s">
        <v>340</v>
      </c>
      <c r="N66" s="20">
        <v>45386</v>
      </c>
      <c r="O66" s="19" t="s">
        <v>3082</v>
      </c>
      <c r="P66" s="22">
        <v>45434</v>
      </c>
      <c r="Q66" s="22">
        <v>45434</v>
      </c>
      <c r="R66" s="23">
        <f>NETWORKDAYS(N66,P66,AV66:AY66:AZ66:BA66:BB66:BC66:BD66:BE66:BF66:BG66:BH66:BL66)</f>
        <v>33</v>
      </c>
      <c r="S66" s="23">
        <f t="shared" ref="S66:S129" si="1">+R66+1</f>
        <v>34</v>
      </c>
      <c r="T66" s="17" t="s">
        <v>3461</v>
      </c>
      <c r="U66" s="31" t="s">
        <v>3164</v>
      </c>
      <c r="V66" s="19" t="s">
        <v>3082</v>
      </c>
      <c r="W66" s="19" t="s">
        <v>3082</v>
      </c>
      <c r="X66" s="19" t="s">
        <v>3082</v>
      </c>
      <c r="Y66" s="19" t="s">
        <v>3082</v>
      </c>
      <c r="Z66" s="23" t="s">
        <v>3221</v>
      </c>
      <c r="AV66" s="13">
        <v>45292</v>
      </c>
      <c r="AW66" s="13">
        <v>45299</v>
      </c>
      <c r="AX66" s="13">
        <v>45376</v>
      </c>
      <c r="AY66" s="13">
        <v>45379</v>
      </c>
      <c r="AZ66" s="13">
        <v>45380</v>
      </c>
      <c r="BA66" s="13">
        <v>45413</v>
      </c>
      <c r="BB66" s="13">
        <v>45425</v>
      </c>
      <c r="BC66" s="13">
        <v>45446</v>
      </c>
      <c r="BD66" s="13">
        <v>45453</v>
      </c>
      <c r="BE66" s="13">
        <v>45474</v>
      </c>
      <c r="BF66" s="13">
        <v>45493</v>
      </c>
      <c r="BG66" s="13">
        <v>45511</v>
      </c>
      <c r="BH66" s="13">
        <v>45523</v>
      </c>
      <c r="BI66" s="13">
        <v>45579</v>
      </c>
      <c r="BJ66" s="13">
        <v>45600</v>
      </c>
      <c r="BK66" s="13">
        <v>45607</v>
      </c>
      <c r="BL66" s="13">
        <v>45651</v>
      </c>
    </row>
    <row r="67" spans="1:64" ht="135">
      <c r="A67" s="19" t="s">
        <v>3096</v>
      </c>
      <c r="B67" s="19" t="s">
        <v>3081</v>
      </c>
      <c r="C67" s="19" t="s">
        <v>3090</v>
      </c>
      <c r="D67" s="32" t="s">
        <v>1999</v>
      </c>
      <c r="E67" s="19" t="s">
        <v>3159</v>
      </c>
      <c r="F67" s="19" t="s">
        <v>3107</v>
      </c>
      <c r="G67" s="32" t="s">
        <v>2512</v>
      </c>
      <c r="H67" s="19" t="s">
        <v>3119</v>
      </c>
      <c r="I67" s="19" t="s">
        <v>3457</v>
      </c>
      <c r="J67" s="23" t="s">
        <v>3084</v>
      </c>
      <c r="K67" s="19" t="s">
        <v>3458</v>
      </c>
      <c r="L67" s="23">
        <v>15</v>
      </c>
      <c r="M67" s="19" t="s">
        <v>344</v>
      </c>
      <c r="N67" s="20">
        <v>45392</v>
      </c>
      <c r="O67" s="19" t="s">
        <v>885</v>
      </c>
      <c r="P67" s="22">
        <v>45434</v>
      </c>
      <c r="Q67" s="22">
        <v>45434</v>
      </c>
      <c r="R67" s="23">
        <f>NETWORKDAYS(N67,P67,AV67:AY67:AZ67:BA67:BB67:BC67:BD67:BE67:BF67:BG67:BH67:BL67)</f>
        <v>29</v>
      </c>
      <c r="S67" s="23">
        <f t="shared" si="1"/>
        <v>30</v>
      </c>
      <c r="T67" s="24" t="s">
        <v>3464</v>
      </c>
      <c r="U67" s="31" t="s">
        <v>3165</v>
      </c>
      <c r="V67" s="22">
        <v>45434</v>
      </c>
      <c r="W67" s="19" t="s">
        <v>3210</v>
      </c>
      <c r="X67" s="19" t="s">
        <v>3082</v>
      </c>
      <c r="Y67" s="19" t="s">
        <v>3082</v>
      </c>
      <c r="Z67" s="19" t="s">
        <v>3214</v>
      </c>
      <c r="AV67" s="13">
        <v>45292</v>
      </c>
      <c r="AW67" s="13">
        <v>45299</v>
      </c>
      <c r="AX67" s="13">
        <v>45376</v>
      </c>
      <c r="AY67" s="13">
        <v>45379</v>
      </c>
      <c r="AZ67" s="13">
        <v>45380</v>
      </c>
      <c r="BA67" s="13">
        <v>45413</v>
      </c>
      <c r="BB67" s="13">
        <v>45425</v>
      </c>
      <c r="BC67" s="13">
        <v>45446</v>
      </c>
      <c r="BD67" s="13">
        <v>45453</v>
      </c>
      <c r="BE67" s="13">
        <v>45474</v>
      </c>
      <c r="BF67" s="13">
        <v>45493</v>
      </c>
      <c r="BG67" s="13">
        <v>45511</v>
      </c>
      <c r="BH67" s="13">
        <v>45523</v>
      </c>
      <c r="BI67" s="13">
        <v>45579</v>
      </c>
      <c r="BJ67" s="13">
        <v>45600</v>
      </c>
      <c r="BK67" s="13">
        <v>45607</v>
      </c>
      <c r="BL67" s="13">
        <v>45651</v>
      </c>
    </row>
    <row r="68" spans="1:64" ht="135">
      <c r="A68" s="19" t="s">
        <v>3096</v>
      </c>
      <c r="B68" s="19" t="s">
        <v>3081</v>
      </c>
      <c r="C68" s="19" t="s">
        <v>3090</v>
      </c>
      <c r="D68" s="32" t="s">
        <v>2000</v>
      </c>
      <c r="E68" s="23" t="s">
        <v>3083</v>
      </c>
      <c r="F68" s="19" t="s">
        <v>3107</v>
      </c>
      <c r="G68" s="32" t="s">
        <v>2513</v>
      </c>
      <c r="H68" s="19" t="s">
        <v>3128</v>
      </c>
      <c r="I68" s="19" t="s">
        <v>3457</v>
      </c>
      <c r="J68" s="19" t="s">
        <v>3129</v>
      </c>
      <c r="K68" s="19" t="s">
        <v>3458</v>
      </c>
      <c r="L68" s="23">
        <v>15</v>
      </c>
      <c r="M68" s="19" t="s">
        <v>345</v>
      </c>
      <c r="N68" s="20">
        <v>45393</v>
      </c>
      <c r="O68" s="19" t="s">
        <v>918</v>
      </c>
      <c r="P68" s="22">
        <v>45428</v>
      </c>
      <c r="Q68" s="22">
        <v>45428</v>
      </c>
      <c r="R68" s="23">
        <f>NETWORKDAYS(N68,P68,AV68:AY68:AZ68:BA68:BB68:BC68:BD68:BE68:BF68:BG68:BH68:BL68)</f>
        <v>24</v>
      </c>
      <c r="S68" s="23">
        <f t="shared" si="1"/>
        <v>25</v>
      </c>
      <c r="T68" s="17" t="s">
        <v>3461</v>
      </c>
      <c r="U68" s="45" t="s">
        <v>3198</v>
      </c>
      <c r="V68" s="22">
        <v>45406</v>
      </c>
      <c r="W68" s="23" t="s">
        <v>3210</v>
      </c>
      <c r="X68" s="19" t="s">
        <v>3082</v>
      </c>
      <c r="Y68" s="19" t="s">
        <v>3082</v>
      </c>
      <c r="Z68" s="23" t="s">
        <v>3211</v>
      </c>
      <c r="AV68" s="13">
        <v>45292</v>
      </c>
      <c r="AW68" s="13">
        <v>45299</v>
      </c>
      <c r="AX68" s="13">
        <v>45376</v>
      </c>
      <c r="AY68" s="13">
        <v>45379</v>
      </c>
      <c r="AZ68" s="13">
        <v>45380</v>
      </c>
      <c r="BA68" s="13">
        <v>45413</v>
      </c>
      <c r="BB68" s="13">
        <v>45425</v>
      </c>
      <c r="BC68" s="13">
        <v>45446</v>
      </c>
      <c r="BD68" s="13">
        <v>45453</v>
      </c>
      <c r="BE68" s="13">
        <v>45474</v>
      </c>
      <c r="BF68" s="13">
        <v>45493</v>
      </c>
      <c r="BG68" s="13">
        <v>45511</v>
      </c>
      <c r="BH68" s="13">
        <v>45523</v>
      </c>
      <c r="BI68" s="13">
        <v>45579</v>
      </c>
      <c r="BJ68" s="13">
        <v>45600</v>
      </c>
      <c r="BK68" s="13">
        <v>45607</v>
      </c>
      <c r="BL68" s="13">
        <v>45651</v>
      </c>
    </row>
    <row r="69" spans="1:64" ht="90">
      <c r="A69" s="19" t="s">
        <v>3096</v>
      </c>
      <c r="B69" s="19" t="s">
        <v>3081</v>
      </c>
      <c r="C69" s="19" t="s">
        <v>3090</v>
      </c>
      <c r="D69" s="32" t="s">
        <v>2003</v>
      </c>
      <c r="E69" s="23" t="s">
        <v>3115</v>
      </c>
      <c r="F69" s="19" t="s">
        <v>3093</v>
      </c>
      <c r="G69" s="32" t="s">
        <v>2516</v>
      </c>
      <c r="H69" s="42" t="s">
        <v>3201</v>
      </c>
      <c r="I69" s="42" t="s">
        <v>3098</v>
      </c>
      <c r="J69" s="19" t="s">
        <v>3202</v>
      </c>
      <c r="K69" s="42" t="s">
        <v>3460</v>
      </c>
      <c r="L69" s="41">
        <v>10</v>
      </c>
      <c r="M69" s="42" t="s">
        <v>348</v>
      </c>
      <c r="N69" s="43">
        <v>45394</v>
      </c>
      <c r="O69" s="49" t="s">
        <v>826</v>
      </c>
      <c r="P69" s="44">
        <v>45406</v>
      </c>
      <c r="Q69" s="22">
        <v>45434</v>
      </c>
      <c r="R69" s="41">
        <f>NETWORKDAYS(N69,P69,AV69:AY69:AZ69:BA69:BB69:BC69:BD69:BE69:BF69:BG69:BH69:BL69)</f>
        <v>9</v>
      </c>
      <c r="S69" s="41">
        <f t="shared" si="1"/>
        <v>10</v>
      </c>
      <c r="T69" s="50" t="s">
        <v>3465</v>
      </c>
      <c r="U69" s="48" t="s">
        <v>3203</v>
      </c>
      <c r="V69" s="22">
        <v>45399</v>
      </c>
      <c r="W69" s="23" t="s">
        <v>3210</v>
      </c>
      <c r="X69" s="23" t="s">
        <v>3213</v>
      </c>
      <c r="Y69" s="23" t="s">
        <v>3082</v>
      </c>
      <c r="Z69" s="23" t="s">
        <v>3212</v>
      </c>
      <c r="AV69" s="13">
        <v>45292</v>
      </c>
      <c r="AW69" s="13">
        <v>45299</v>
      </c>
      <c r="AX69" s="13">
        <v>45376</v>
      </c>
      <c r="AY69" s="13">
        <v>45379</v>
      </c>
      <c r="AZ69" s="13">
        <v>45380</v>
      </c>
      <c r="BA69" s="13">
        <v>45413</v>
      </c>
      <c r="BB69" s="13">
        <v>45425</v>
      </c>
      <c r="BC69" s="13">
        <v>45446</v>
      </c>
      <c r="BD69" s="13">
        <v>45453</v>
      </c>
      <c r="BE69" s="13">
        <v>45474</v>
      </c>
      <c r="BF69" s="13">
        <v>45493</v>
      </c>
      <c r="BG69" s="13">
        <v>45511</v>
      </c>
      <c r="BH69" s="13">
        <v>45523</v>
      </c>
      <c r="BI69" s="13">
        <v>45579</v>
      </c>
      <c r="BJ69" s="13">
        <v>45600</v>
      </c>
      <c r="BK69" s="13">
        <v>45607</v>
      </c>
      <c r="BL69" s="13">
        <v>45651</v>
      </c>
    </row>
    <row r="70" spans="1:64" ht="135">
      <c r="A70" s="19" t="s">
        <v>3096</v>
      </c>
      <c r="B70" s="19" t="s">
        <v>3081</v>
      </c>
      <c r="C70" s="19" t="s">
        <v>3111</v>
      </c>
      <c r="D70" s="32" t="s">
        <v>2002</v>
      </c>
      <c r="E70" s="23" t="s">
        <v>3083</v>
      </c>
      <c r="F70" s="19" t="s">
        <v>3093</v>
      </c>
      <c r="G70" s="32" t="s">
        <v>2515</v>
      </c>
      <c r="H70" s="19" t="s">
        <v>3146</v>
      </c>
      <c r="I70" s="19" t="s">
        <v>3457</v>
      </c>
      <c r="J70" s="19" t="s">
        <v>3143</v>
      </c>
      <c r="K70" s="19" t="s">
        <v>3458</v>
      </c>
      <c r="L70" s="23">
        <v>15</v>
      </c>
      <c r="M70" s="19" t="s">
        <v>347</v>
      </c>
      <c r="N70" s="20">
        <v>45393</v>
      </c>
      <c r="O70" s="35" t="s">
        <v>3199</v>
      </c>
      <c r="P70" s="36">
        <v>45428</v>
      </c>
      <c r="Q70" s="22">
        <v>45434</v>
      </c>
      <c r="R70" s="23">
        <f>NETWORKDAYS(N70,P70,AV70:AY70:AZ70:BA70:BB70:BC70:BD70:BE70:BF70:BG70:BH70:BL70)</f>
        <v>24</v>
      </c>
      <c r="S70" s="23">
        <f t="shared" si="1"/>
        <v>25</v>
      </c>
      <c r="T70" s="24" t="s">
        <v>3464</v>
      </c>
      <c r="U70" s="31" t="s">
        <v>3200</v>
      </c>
      <c r="V70" s="22">
        <v>45428</v>
      </c>
      <c r="W70" s="23" t="s">
        <v>3210</v>
      </c>
      <c r="X70" s="19" t="s">
        <v>3082</v>
      </c>
      <c r="Y70" s="19" t="s">
        <v>3082</v>
      </c>
      <c r="Z70" s="19" t="s">
        <v>3214</v>
      </c>
      <c r="AV70" s="13">
        <v>45292</v>
      </c>
      <c r="AW70" s="13">
        <v>45299</v>
      </c>
      <c r="AX70" s="13">
        <v>45376</v>
      </c>
      <c r="AY70" s="13">
        <v>45379</v>
      </c>
      <c r="AZ70" s="13">
        <v>45380</v>
      </c>
      <c r="BA70" s="13">
        <v>45413</v>
      </c>
      <c r="BB70" s="13">
        <v>45425</v>
      </c>
      <c r="BC70" s="13">
        <v>45446</v>
      </c>
      <c r="BD70" s="13">
        <v>45453</v>
      </c>
      <c r="BE70" s="13">
        <v>45474</v>
      </c>
      <c r="BF70" s="13">
        <v>45493</v>
      </c>
      <c r="BG70" s="13">
        <v>45511</v>
      </c>
      <c r="BH70" s="13">
        <v>45523</v>
      </c>
      <c r="BI70" s="13">
        <v>45579</v>
      </c>
      <c r="BJ70" s="13">
        <v>45600</v>
      </c>
      <c r="BK70" s="13">
        <v>45607</v>
      </c>
      <c r="BL70" s="13">
        <v>45651</v>
      </c>
    </row>
    <row r="71" spans="1:64" ht="120">
      <c r="A71" s="19" t="s">
        <v>3096</v>
      </c>
      <c r="B71" s="19" t="s">
        <v>3081</v>
      </c>
      <c r="C71" s="19" t="s">
        <v>3090</v>
      </c>
      <c r="D71" s="32" t="s">
        <v>2009</v>
      </c>
      <c r="E71" s="23" t="s">
        <v>3083</v>
      </c>
      <c r="F71" s="19" t="s">
        <v>3127</v>
      </c>
      <c r="G71" s="32" t="s">
        <v>2521</v>
      </c>
      <c r="H71" s="19" t="s">
        <v>3128</v>
      </c>
      <c r="I71" s="19" t="s">
        <v>3457</v>
      </c>
      <c r="J71" s="19" t="s">
        <v>3129</v>
      </c>
      <c r="K71" s="19" t="s">
        <v>3458</v>
      </c>
      <c r="L71" s="23">
        <v>15</v>
      </c>
      <c r="M71" s="19" t="s">
        <v>354</v>
      </c>
      <c r="N71" s="20">
        <v>45398</v>
      </c>
      <c r="O71" s="19" t="s">
        <v>872</v>
      </c>
      <c r="P71" s="22">
        <v>45434</v>
      </c>
      <c r="Q71" s="22">
        <v>45434</v>
      </c>
      <c r="R71" s="23">
        <f>NETWORKDAYS(N71,P71,AV71:AY71:AZ71:BA71:BB71:BC71:BD71:BE71:BF71:BG71:BH71:BL71)</f>
        <v>25</v>
      </c>
      <c r="S71" s="23">
        <f t="shared" si="1"/>
        <v>26</v>
      </c>
      <c r="T71" s="17" t="s">
        <v>3461</v>
      </c>
      <c r="U71" s="31" t="s">
        <v>3204</v>
      </c>
      <c r="V71" s="22">
        <v>45404</v>
      </c>
      <c r="W71" s="23" t="s">
        <v>3210</v>
      </c>
      <c r="X71" s="19" t="s">
        <v>3082</v>
      </c>
      <c r="Y71" s="23" t="s">
        <v>3082</v>
      </c>
      <c r="Z71" s="23" t="s">
        <v>3211</v>
      </c>
      <c r="AV71" s="13">
        <v>45292</v>
      </c>
      <c r="AW71" s="13">
        <v>45299</v>
      </c>
      <c r="AX71" s="13">
        <v>45376</v>
      </c>
      <c r="AY71" s="13">
        <v>45379</v>
      </c>
      <c r="AZ71" s="13">
        <v>45380</v>
      </c>
      <c r="BA71" s="13">
        <v>45413</v>
      </c>
      <c r="BB71" s="13">
        <v>45425</v>
      </c>
      <c r="BC71" s="13">
        <v>45446</v>
      </c>
      <c r="BD71" s="13">
        <v>45453</v>
      </c>
      <c r="BE71" s="13">
        <v>45474</v>
      </c>
      <c r="BF71" s="13">
        <v>45493</v>
      </c>
      <c r="BG71" s="13">
        <v>45511</v>
      </c>
      <c r="BH71" s="13">
        <v>45523</v>
      </c>
      <c r="BI71" s="13">
        <v>45579</v>
      </c>
      <c r="BJ71" s="13">
        <v>45600</v>
      </c>
      <c r="BK71" s="13">
        <v>45607</v>
      </c>
      <c r="BL71" s="13">
        <v>45651</v>
      </c>
    </row>
    <row r="72" spans="1:64" ht="135">
      <c r="A72" s="19" t="s">
        <v>3096</v>
      </c>
      <c r="B72" s="19" t="s">
        <v>3081</v>
      </c>
      <c r="C72" s="19" t="s">
        <v>3090</v>
      </c>
      <c r="D72" s="32" t="s">
        <v>2018</v>
      </c>
      <c r="E72" s="23" t="s">
        <v>3115</v>
      </c>
      <c r="F72" s="19" t="s">
        <v>3093</v>
      </c>
      <c r="G72" s="32" t="s">
        <v>2533</v>
      </c>
      <c r="H72" s="19" t="s">
        <v>3135</v>
      </c>
      <c r="I72" s="19" t="s">
        <v>3098</v>
      </c>
      <c r="J72" s="19" t="s">
        <v>3206</v>
      </c>
      <c r="K72" s="19" t="s">
        <v>3458</v>
      </c>
      <c r="L72" s="23">
        <v>15</v>
      </c>
      <c r="M72" s="19" t="s">
        <v>366</v>
      </c>
      <c r="N72" s="20">
        <v>45400</v>
      </c>
      <c r="O72" s="19" t="s">
        <v>902</v>
      </c>
      <c r="P72" s="22">
        <v>45436</v>
      </c>
      <c r="Q72" s="22">
        <v>45436</v>
      </c>
      <c r="R72" s="23">
        <f>NETWORKDAYS(N72,P72,AV72:AY72:AZ72:BA72:BB72:BC72:BD72:BE72:BF72:BG72:BH72:BL72)</f>
        <v>25</v>
      </c>
      <c r="S72" s="23">
        <f t="shared" si="1"/>
        <v>26</v>
      </c>
      <c r="T72" s="17" t="s">
        <v>3461</v>
      </c>
      <c r="U72" s="31" t="s">
        <v>3205</v>
      </c>
      <c r="V72" s="22">
        <v>45405</v>
      </c>
      <c r="W72" s="23" t="s">
        <v>3210</v>
      </c>
      <c r="X72" s="19" t="s">
        <v>3082</v>
      </c>
      <c r="Y72" s="23" t="s">
        <v>3082</v>
      </c>
      <c r="Z72" s="23" t="s">
        <v>3211</v>
      </c>
      <c r="AV72" s="13">
        <v>45292</v>
      </c>
      <c r="AW72" s="13">
        <v>45299</v>
      </c>
      <c r="AX72" s="13">
        <v>45376</v>
      </c>
      <c r="AY72" s="13">
        <v>45379</v>
      </c>
      <c r="AZ72" s="13">
        <v>45380</v>
      </c>
      <c r="BA72" s="13">
        <v>45413</v>
      </c>
      <c r="BB72" s="13">
        <v>45425</v>
      </c>
      <c r="BC72" s="13">
        <v>45446</v>
      </c>
      <c r="BD72" s="13">
        <v>45453</v>
      </c>
      <c r="BE72" s="13">
        <v>45474</v>
      </c>
      <c r="BF72" s="13">
        <v>45493</v>
      </c>
      <c r="BG72" s="13">
        <v>45511</v>
      </c>
      <c r="BH72" s="13">
        <v>45523</v>
      </c>
      <c r="BI72" s="13">
        <v>45579</v>
      </c>
      <c r="BJ72" s="13">
        <v>45600</v>
      </c>
      <c r="BK72" s="13">
        <v>45607</v>
      </c>
      <c r="BL72" s="13">
        <v>45651</v>
      </c>
    </row>
    <row r="73" spans="1:64" ht="135">
      <c r="A73" s="19" t="s">
        <v>3096</v>
      </c>
      <c r="B73" s="19" t="s">
        <v>3081</v>
      </c>
      <c r="C73" s="19" t="s">
        <v>3113</v>
      </c>
      <c r="D73" s="32" t="s">
        <v>80</v>
      </c>
      <c r="E73" s="23" t="s">
        <v>3115</v>
      </c>
      <c r="F73" s="19" t="s">
        <v>3107</v>
      </c>
      <c r="G73" s="32" t="s">
        <v>2550</v>
      </c>
      <c r="H73" s="19" t="s">
        <v>3119</v>
      </c>
      <c r="I73" s="19" t="s">
        <v>3457</v>
      </c>
      <c r="J73" s="19" t="s">
        <v>3084</v>
      </c>
      <c r="K73" s="19" t="s">
        <v>3458</v>
      </c>
      <c r="L73" s="23">
        <v>15</v>
      </c>
      <c r="M73" s="19" t="s">
        <v>386</v>
      </c>
      <c r="N73" s="20">
        <v>45405</v>
      </c>
      <c r="O73" s="19" t="s">
        <v>394</v>
      </c>
      <c r="P73" s="36">
        <v>45434.507673611108</v>
      </c>
      <c r="Q73" s="22">
        <v>45436</v>
      </c>
      <c r="R73" s="23">
        <f>NETWORKDAYS(N73,P73,AV73:AY73:AZ73:BA73:BB73:BC73:BD73:BE73:BF73:BG73:BH73:BL73)</f>
        <v>20</v>
      </c>
      <c r="S73" s="23">
        <f t="shared" si="1"/>
        <v>21</v>
      </c>
      <c r="T73" s="24" t="s">
        <v>3464</v>
      </c>
      <c r="U73" s="31" t="s">
        <v>3227</v>
      </c>
      <c r="V73" s="22">
        <v>45434</v>
      </c>
      <c r="W73" s="23" t="s">
        <v>3210</v>
      </c>
      <c r="X73" s="19" t="s">
        <v>3082</v>
      </c>
      <c r="Y73" s="23" t="s">
        <v>3082</v>
      </c>
      <c r="Z73" s="19" t="s">
        <v>3214</v>
      </c>
      <c r="AV73" s="13">
        <v>45292</v>
      </c>
      <c r="AW73" s="13">
        <v>45299</v>
      </c>
      <c r="AX73" s="13">
        <v>45376</v>
      </c>
      <c r="AY73" s="13">
        <v>45379</v>
      </c>
      <c r="AZ73" s="13">
        <v>45380</v>
      </c>
      <c r="BA73" s="13">
        <v>45413</v>
      </c>
      <c r="BB73" s="13">
        <v>45425</v>
      </c>
      <c r="BC73" s="13">
        <v>45446</v>
      </c>
      <c r="BD73" s="13">
        <v>45453</v>
      </c>
      <c r="BE73" s="13">
        <v>45474</v>
      </c>
      <c r="BF73" s="13">
        <v>45493</v>
      </c>
      <c r="BG73" s="13">
        <v>45511</v>
      </c>
      <c r="BH73" s="13">
        <v>45523</v>
      </c>
      <c r="BI73" s="13">
        <v>45579</v>
      </c>
      <c r="BJ73" s="13">
        <v>45600</v>
      </c>
      <c r="BK73" s="13">
        <v>45607</v>
      </c>
      <c r="BL73" s="13">
        <v>45651</v>
      </c>
    </row>
    <row r="74" spans="1:64" ht="201" customHeight="1">
      <c r="A74" s="19" t="s">
        <v>3096</v>
      </c>
      <c r="B74" s="19" t="s">
        <v>3081</v>
      </c>
      <c r="C74" s="19" t="s">
        <v>3090</v>
      </c>
      <c r="D74" s="32" t="s">
        <v>27</v>
      </c>
      <c r="E74" s="23" t="s">
        <v>3115</v>
      </c>
      <c r="F74" s="19" t="s">
        <v>3093</v>
      </c>
      <c r="G74" s="32" t="s">
        <v>2562</v>
      </c>
      <c r="H74" s="19" t="s">
        <v>3092</v>
      </c>
      <c r="I74" s="19" t="s">
        <v>3457</v>
      </c>
      <c r="J74" s="23" t="s">
        <v>3084</v>
      </c>
      <c r="K74" s="19" t="s">
        <v>3458</v>
      </c>
      <c r="L74" s="23">
        <v>15</v>
      </c>
      <c r="M74" s="19" t="s">
        <v>398</v>
      </c>
      <c r="N74" s="20">
        <v>45384</v>
      </c>
      <c r="O74" s="53" t="s">
        <v>349</v>
      </c>
      <c r="P74" s="21">
        <v>45456</v>
      </c>
      <c r="Q74" s="22">
        <v>45436</v>
      </c>
      <c r="R74" s="23">
        <f>NETWORKDAYS(N74,P74,AV74:AY74:AZ74:BA74:BB74:BC74:BD74:BE74:BF74:BG74:BH74:BL74)</f>
        <v>49</v>
      </c>
      <c r="S74" s="23">
        <f t="shared" si="1"/>
        <v>50</v>
      </c>
      <c r="T74" s="24" t="s">
        <v>3464</v>
      </c>
      <c r="U74" s="31" t="s">
        <v>3207</v>
      </c>
      <c r="V74" s="22">
        <v>45397</v>
      </c>
      <c r="W74" s="23" t="s">
        <v>3210</v>
      </c>
      <c r="X74" s="19" t="s">
        <v>3082</v>
      </c>
      <c r="Y74" s="23" t="s">
        <v>3082</v>
      </c>
      <c r="Z74" s="23" t="s">
        <v>3449</v>
      </c>
      <c r="AV74" s="13">
        <v>45292</v>
      </c>
      <c r="AW74" s="13">
        <v>45299</v>
      </c>
      <c r="AX74" s="13">
        <v>45376</v>
      </c>
      <c r="AY74" s="13">
        <v>45379</v>
      </c>
      <c r="AZ74" s="13">
        <v>45380</v>
      </c>
      <c r="BA74" s="13">
        <v>45413</v>
      </c>
      <c r="BB74" s="13">
        <v>45425</v>
      </c>
      <c r="BC74" s="13">
        <v>45446</v>
      </c>
      <c r="BD74" s="13">
        <v>45453</v>
      </c>
      <c r="BE74" s="13">
        <v>45474</v>
      </c>
      <c r="BF74" s="13">
        <v>45493</v>
      </c>
      <c r="BG74" s="13">
        <v>45511</v>
      </c>
      <c r="BH74" s="13">
        <v>45523</v>
      </c>
      <c r="BI74" s="13">
        <v>45579</v>
      </c>
      <c r="BJ74" s="13">
        <v>45600</v>
      </c>
      <c r="BK74" s="13">
        <v>45607</v>
      </c>
      <c r="BL74" s="13">
        <v>45651</v>
      </c>
    </row>
    <row r="75" spans="1:64" ht="88.5" customHeight="1">
      <c r="A75" s="19" t="s">
        <v>3096</v>
      </c>
      <c r="B75" s="19" t="s">
        <v>3081</v>
      </c>
      <c r="C75" s="19" t="s">
        <v>3090</v>
      </c>
      <c r="D75" s="32" t="s">
        <v>2046</v>
      </c>
      <c r="E75" s="23" t="s">
        <v>3115</v>
      </c>
      <c r="F75" s="19" t="s">
        <v>3093</v>
      </c>
      <c r="G75" s="32" t="s">
        <v>2565</v>
      </c>
      <c r="H75" s="19" t="s">
        <v>3135</v>
      </c>
      <c r="I75" s="19" t="s">
        <v>3098</v>
      </c>
      <c r="J75" s="19" t="s">
        <v>3206</v>
      </c>
      <c r="K75" s="19" t="s">
        <v>3458</v>
      </c>
      <c r="L75" s="23">
        <v>15</v>
      </c>
      <c r="M75" s="19" t="s">
        <v>401</v>
      </c>
      <c r="N75" s="20">
        <v>45392</v>
      </c>
      <c r="O75" s="35" t="s">
        <v>979</v>
      </c>
      <c r="P75" s="22">
        <v>45436</v>
      </c>
      <c r="Q75" s="37">
        <v>45436</v>
      </c>
      <c r="R75" s="23">
        <f>NETWORKDAYS(N75,P75,AV75:AY75:AZ75:BA75:BB75:BC75:BD75:BE75:BF75:BG75:BH75:BL75)</f>
        <v>31</v>
      </c>
      <c r="S75" s="23">
        <f t="shared" si="1"/>
        <v>32</v>
      </c>
      <c r="T75" s="17" t="s">
        <v>3461</v>
      </c>
      <c r="U75" s="31" t="s">
        <v>3228</v>
      </c>
      <c r="V75" s="37">
        <v>45399</v>
      </c>
      <c r="W75" s="19" t="s">
        <v>3210</v>
      </c>
      <c r="X75" s="19" t="s">
        <v>3082</v>
      </c>
      <c r="Y75" s="19" t="s">
        <v>3082</v>
      </c>
      <c r="Z75" s="19" t="s">
        <v>3211</v>
      </c>
      <c r="AV75" s="13">
        <v>45292</v>
      </c>
      <c r="AW75" s="13">
        <v>45299</v>
      </c>
      <c r="AX75" s="13">
        <v>45376</v>
      </c>
      <c r="AY75" s="13">
        <v>45379</v>
      </c>
      <c r="AZ75" s="13">
        <v>45380</v>
      </c>
      <c r="BA75" s="13">
        <v>45413</v>
      </c>
      <c r="BB75" s="13">
        <v>45425</v>
      </c>
      <c r="BC75" s="13">
        <v>45446</v>
      </c>
      <c r="BD75" s="13">
        <v>45453</v>
      </c>
      <c r="BE75" s="13">
        <v>45474</v>
      </c>
      <c r="BF75" s="13">
        <v>45493</v>
      </c>
      <c r="BG75" s="13">
        <v>45511</v>
      </c>
      <c r="BH75" s="13">
        <v>45523</v>
      </c>
      <c r="BI75" s="13">
        <v>45579</v>
      </c>
      <c r="BJ75" s="13">
        <v>45600</v>
      </c>
      <c r="BK75" s="13">
        <v>45607</v>
      </c>
      <c r="BL75" s="13">
        <v>45651</v>
      </c>
    </row>
    <row r="76" spans="1:64" ht="120">
      <c r="A76" s="19" t="s">
        <v>3096</v>
      </c>
      <c r="B76" s="19" t="s">
        <v>3081</v>
      </c>
      <c r="C76" s="19" t="s">
        <v>3090</v>
      </c>
      <c r="D76" s="32" t="s">
        <v>2051</v>
      </c>
      <c r="E76" s="23" t="s">
        <v>3115</v>
      </c>
      <c r="F76" s="19" t="s">
        <v>3093</v>
      </c>
      <c r="G76" s="32" t="s">
        <v>2572</v>
      </c>
      <c r="H76" s="19" t="s">
        <v>3135</v>
      </c>
      <c r="I76" s="19" t="s">
        <v>3098</v>
      </c>
      <c r="J76" s="19" t="s">
        <v>3206</v>
      </c>
      <c r="K76" s="19" t="s">
        <v>3458</v>
      </c>
      <c r="L76" s="23">
        <v>15</v>
      </c>
      <c r="M76" s="19" t="s">
        <v>408</v>
      </c>
      <c r="N76" s="20">
        <v>45392</v>
      </c>
      <c r="O76" s="38" t="s">
        <v>3209</v>
      </c>
      <c r="P76" s="22">
        <v>45436</v>
      </c>
      <c r="Q76" s="22">
        <v>45436</v>
      </c>
      <c r="R76" s="23">
        <f>NETWORKDAYS(N76,P76,AV76:AY76:AZ76:BA76:BB76:BC76:BD76:BE76:BF76:BG76:BH76:BL76)</f>
        <v>31</v>
      </c>
      <c r="S76" s="23">
        <f t="shared" si="1"/>
        <v>32</v>
      </c>
      <c r="T76" s="17" t="s">
        <v>3461</v>
      </c>
      <c r="U76" s="31" t="s">
        <v>3208</v>
      </c>
      <c r="V76" s="22">
        <v>45397</v>
      </c>
      <c r="W76" s="19" t="s">
        <v>3210</v>
      </c>
      <c r="X76" s="19" t="s">
        <v>3082</v>
      </c>
      <c r="Y76" s="19" t="s">
        <v>3082</v>
      </c>
      <c r="Z76" s="19" t="s">
        <v>3229</v>
      </c>
      <c r="AV76" s="13">
        <v>45292</v>
      </c>
      <c r="AW76" s="13">
        <v>45299</v>
      </c>
      <c r="AX76" s="13">
        <v>45376</v>
      </c>
      <c r="AY76" s="13">
        <v>45379</v>
      </c>
      <c r="AZ76" s="13">
        <v>45380</v>
      </c>
      <c r="BA76" s="13">
        <v>45413</v>
      </c>
      <c r="BB76" s="13">
        <v>45425</v>
      </c>
      <c r="BC76" s="13">
        <v>45446</v>
      </c>
      <c r="BD76" s="13">
        <v>45453</v>
      </c>
      <c r="BE76" s="13">
        <v>45474</v>
      </c>
      <c r="BF76" s="13">
        <v>45493</v>
      </c>
      <c r="BG76" s="13">
        <v>45511</v>
      </c>
      <c r="BH76" s="13">
        <v>45523</v>
      </c>
      <c r="BI76" s="13">
        <v>45579</v>
      </c>
      <c r="BJ76" s="13">
        <v>45600</v>
      </c>
      <c r="BK76" s="13">
        <v>45607</v>
      </c>
      <c r="BL76" s="13">
        <v>45651</v>
      </c>
    </row>
    <row r="77" spans="1:64" ht="150">
      <c r="A77" s="19" t="s">
        <v>3096</v>
      </c>
      <c r="B77" s="19" t="s">
        <v>3081</v>
      </c>
      <c r="C77" s="19" t="s">
        <v>3090</v>
      </c>
      <c r="D77" s="32" t="s">
        <v>2073</v>
      </c>
      <c r="E77" s="23" t="s">
        <v>3083</v>
      </c>
      <c r="F77" s="19" t="s">
        <v>3093</v>
      </c>
      <c r="G77" s="32" t="s">
        <v>2597</v>
      </c>
      <c r="H77" s="42" t="s">
        <v>3097</v>
      </c>
      <c r="I77" s="42" t="s">
        <v>3098</v>
      </c>
      <c r="J77" s="19" t="s">
        <v>3099</v>
      </c>
      <c r="K77" s="42" t="s">
        <v>3459</v>
      </c>
      <c r="L77" s="41">
        <v>15</v>
      </c>
      <c r="M77" s="42" t="s">
        <v>438</v>
      </c>
      <c r="N77" s="43">
        <v>45383</v>
      </c>
      <c r="O77" s="42" t="s">
        <v>460</v>
      </c>
      <c r="P77" s="44">
        <v>45384.645439814813</v>
      </c>
      <c r="Q77" s="22">
        <v>45436</v>
      </c>
      <c r="R77" s="41">
        <f>NETWORKDAYS(N77,P77,AV77:AY77:AZ77:BA77:BB77:BC77:BD77:BE77:BF77:BG77:BH77:BL77)</f>
        <v>2</v>
      </c>
      <c r="S77" s="41">
        <f t="shared" si="1"/>
        <v>3</v>
      </c>
      <c r="T77" s="50" t="s">
        <v>3465</v>
      </c>
      <c r="U77" s="48" t="s">
        <v>3215</v>
      </c>
      <c r="V77" s="22">
        <v>45384</v>
      </c>
      <c r="W77" s="19" t="s">
        <v>3210</v>
      </c>
      <c r="X77" s="19" t="s">
        <v>3082</v>
      </c>
      <c r="Y77" s="19" t="s">
        <v>3082</v>
      </c>
      <c r="Z77" s="19" t="s">
        <v>3214</v>
      </c>
      <c r="AV77" s="13">
        <v>45292</v>
      </c>
      <c r="AW77" s="13">
        <v>45299</v>
      </c>
      <c r="AX77" s="13">
        <v>45376</v>
      </c>
      <c r="AY77" s="13">
        <v>45379</v>
      </c>
      <c r="AZ77" s="13">
        <v>45380</v>
      </c>
      <c r="BA77" s="13">
        <v>45413</v>
      </c>
      <c r="BB77" s="13">
        <v>45425</v>
      </c>
      <c r="BC77" s="13">
        <v>45446</v>
      </c>
      <c r="BD77" s="13">
        <v>45453</v>
      </c>
      <c r="BE77" s="13">
        <v>45474</v>
      </c>
      <c r="BF77" s="13">
        <v>45493</v>
      </c>
      <c r="BG77" s="13">
        <v>45511</v>
      </c>
      <c r="BH77" s="13">
        <v>45523</v>
      </c>
      <c r="BI77" s="13">
        <v>45579</v>
      </c>
      <c r="BJ77" s="13">
        <v>45600</v>
      </c>
      <c r="BK77" s="13">
        <v>45607</v>
      </c>
      <c r="BL77" s="13">
        <v>45651</v>
      </c>
    </row>
    <row r="78" spans="1:64" ht="90">
      <c r="A78" s="19" t="s">
        <v>3096</v>
      </c>
      <c r="B78" s="19" t="s">
        <v>3081</v>
      </c>
      <c r="C78" s="19" t="s">
        <v>3090</v>
      </c>
      <c r="D78" s="32" t="s">
        <v>34</v>
      </c>
      <c r="E78" s="23" t="s">
        <v>3115</v>
      </c>
      <c r="F78" s="19" t="s">
        <v>3093</v>
      </c>
      <c r="G78" s="32" t="s">
        <v>2599</v>
      </c>
      <c r="H78" s="23" t="s">
        <v>3463</v>
      </c>
      <c r="I78" s="19" t="s">
        <v>3122</v>
      </c>
      <c r="J78" s="19" t="s">
        <v>3122</v>
      </c>
      <c r="K78" s="19" t="s">
        <v>3458</v>
      </c>
      <c r="L78" s="23">
        <v>15</v>
      </c>
      <c r="M78" s="19" t="s">
        <v>440</v>
      </c>
      <c r="N78" s="20">
        <v>45383</v>
      </c>
      <c r="O78" s="19" t="s">
        <v>3082</v>
      </c>
      <c r="P78" s="22">
        <v>45442</v>
      </c>
      <c r="Q78" s="22">
        <v>45442</v>
      </c>
      <c r="R78" s="23">
        <f>NETWORKDAYS(N78,P78,AV78:AY78:AZ78:BA78:BB78:BC78:BD78:BE78:BF78:BG78:BH78:BL78)</f>
        <v>42</v>
      </c>
      <c r="S78" s="23">
        <f t="shared" si="1"/>
        <v>43</v>
      </c>
      <c r="T78" s="17" t="s">
        <v>3461</v>
      </c>
      <c r="U78" s="31" t="s">
        <v>3386</v>
      </c>
      <c r="V78" s="19" t="s">
        <v>3082</v>
      </c>
      <c r="W78" s="19" t="s">
        <v>3082</v>
      </c>
      <c r="X78" s="19" t="s">
        <v>3082</v>
      </c>
      <c r="Y78" s="19" t="s">
        <v>3082</v>
      </c>
      <c r="Z78" s="19" t="s">
        <v>3462</v>
      </c>
      <c r="AV78" s="13">
        <v>45292</v>
      </c>
      <c r="AW78" s="13">
        <v>45299</v>
      </c>
      <c r="AX78" s="13">
        <v>45376</v>
      </c>
      <c r="AY78" s="13">
        <v>45379</v>
      </c>
      <c r="AZ78" s="13">
        <v>45380</v>
      </c>
      <c r="BA78" s="13">
        <v>45413</v>
      </c>
      <c r="BB78" s="13">
        <v>45425</v>
      </c>
      <c r="BC78" s="13">
        <v>45446</v>
      </c>
      <c r="BD78" s="13">
        <v>45453</v>
      </c>
      <c r="BE78" s="13">
        <v>45474</v>
      </c>
      <c r="BF78" s="13">
        <v>45493</v>
      </c>
      <c r="BG78" s="13">
        <v>45511</v>
      </c>
      <c r="BH78" s="13">
        <v>45523</v>
      </c>
      <c r="BI78" s="13">
        <v>45579</v>
      </c>
      <c r="BJ78" s="13">
        <v>45600</v>
      </c>
      <c r="BK78" s="13">
        <v>45607</v>
      </c>
      <c r="BL78" s="13">
        <v>45651</v>
      </c>
    </row>
    <row r="79" spans="1:64" ht="150">
      <c r="A79" s="19" t="s">
        <v>3096</v>
      </c>
      <c r="B79" s="19" t="s">
        <v>3081</v>
      </c>
      <c r="C79" s="19" t="s">
        <v>3094</v>
      </c>
      <c r="D79" s="32" t="s">
        <v>56</v>
      </c>
      <c r="E79" s="19" t="s">
        <v>3456</v>
      </c>
      <c r="F79" s="19" t="s">
        <v>3127</v>
      </c>
      <c r="G79" s="32" t="s">
        <v>2622</v>
      </c>
      <c r="H79" s="19" t="s">
        <v>3219</v>
      </c>
      <c r="I79" s="19" t="s">
        <v>3457</v>
      </c>
      <c r="J79" s="19" t="s">
        <v>3129</v>
      </c>
      <c r="K79" s="19" t="s">
        <v>3459</v>
      </c>
      <c r="L79" s="23">
        <v>15</v>
      </c>
      <c r="M79" s="19" t="s">
        <v>485</v>
      </c>
      <c r="N79" s="20">
        <v>45385</v>
      </c>
      <c r="O79" s="19" t="s">
        <v>639</v>
      </c>
      <c r="P79" s="22">
        <v>45406.382962962962</v>
      </c>
      <c r="Q79" s="22">
        <v>45436</v>
      </c>
      <c r="R79" s="23">
        <f>NETWORKDAYS(N79,P79,AV79:AY79:AZ79:BA79:BB79:BC79:BD79:BE79:BF79:BG79:BH79:BL79)</f>
        <v>16</v>
      </c>
      <c r="S79" s="23">
        <f t="shared" si="1"/>
        <v>17</v>
      </c>
      <c r="T79" s="24" t="s">
        <v>3464</v>
      </c>
      <c r="U79" s="31" t="s">
        <v>3218</v>
      </c>
      <c r="V79" s="19" t="s">
        <v>3082</v>
      </c>
      <c r="W79" s="19" t="s">
        <v>3210</v>
      </c>
      <c r="X79" s="19" t="s">
        <v>3082</v>
      </c>
      <c r="Y79" s="19" t="s">
        <v>3082</v>
      </c>
      <c r="Z79" s="19" t="s">
        <v>3214</v>
      </c>
      <c r="AV79" s="13">
        <v>45292</v>
      </c>
      <c r="AW79" s="13">
        <v>45299</v>
      </c>
      <c r="AX79" s="13">
        <v>45376</v>
      </c>
      <c r="AY79" s="13">
        <v>45379</v>
      </c>
      <c r="AZ79" s="13">
        <v>45380</v>
      </c>
      <c r="BA79" s="13">
        <v>45413</v>
      </c>
      <c r="BB79" s="13">
        <v>45425</v>
      </c>
      <c r="BC79" s="13">
        <v>45446</v>
      </c>
      <c r="BD79" s="13">
        <v>45453</v>
      </c>
      <c r="BE79" s="13">
        <v>45474</v>
      </c>
      <c r="BF79" s="13">
        <v>45493</v>
      </c>
      <c r="BG79" s="13">
        <v>45511</v>
      </c>
      <c r="BH79" s="13">
        <v>45523</v>
      </c>
      <c r="BI79" s="13">
        <v>45579</v>
      </c>
      <c r="BJ79" s="13">
        <v>45600</v>
      </c>
      <c r="BK79" s="13">
        <v>45607</v>
      </c>
      <c r="BL79" s="13">
        <v>45651</v>
      </c>
    </row>
    <row r="80" spans="1:64" ht="120">
      <c r="A80" s="19" t="s">
        <v>3096</v>
      </c>
      <c r="B80" s="19" t="s">
        <v>3081</v>
      </c>
      <c r="C80" s="19" t="s">
        <v>3087</v>
      </c>
      <c r="D80" s="32" t="s">
        <v>2099</v>
      </c>
      <c r="E80" s="19" t="s">
        <v>3456</v>
      </c>
      <c r="F80" s="19" t="s">
        <v>3110</v>
      </c>
      <c r="G80" s="32" t="s">
        <v>2623</v>
      </c>
      <c r="H80" s="19" t="s">
        <v>3128</v>
      </c>
      <c r="I80" s="19" t="s">
        <v>3457</v>
      </c>
      <c r="J80" s="19" t="s">
        <v>3129</v>
      </c>
      <c r="K80" s="19" t="s">
        <v>3459</v>
      </c>
      <c r="L80" s="23">
        <v>15</v>
      </c>
      <c r="M80" s="19" t="s">
        <v>486</v>
      </c>
      <c r="N80" s="20">
        <v>45385</v>
      </c>
      <c r="O80" s="19" t="s">
        <v>3082</v>
      </c>
      <c r="P80" s="22">
        <v>45436</v>
      </c>
      <c r="Q80" s="22">
        <v>45436</v>
      </c>
      <c r="R80" s="23">
        <f>NETWORKDAYS(N80,P80,AV80:AY80:AZ80:BA80:BB80:BC80:BD80:BE80:BF80:BG80:BH80:BL80)</f>
        <v>36</v>
      </c>
      <c r="S80" s="23">
        <f t="shared" si="1"/>
        <v>37</v>
      </c>
      <c r="T80" s="17" t="s">
        <v>3461</v>
      </c>
      <c r="U80" s="31" t="s">
        <v>3220</v>
      </c>
      <c r="V80" s="19" t="s">
        <v>3082</v>
      </c>
      <c r="W80" s="19" t="s">
        <v>3082</v>
      </c>
      <c r="X80" s="19" t="s">
        <v>3082</v>
      </c>
      <c r="Y80" s="19" t="s">
        <v>3082</v>
      </c>
      <c r="Z80" s="19" t="s">
        <v>3214</v>
      </c>
      <c r="AV80" s="13">
        <v>45292</v>
      </c>
      <c r="AW80" s="13">
        <v>45299</v>
      </c>
      <c r="AX80" s="13">
        <v>45376</v>
      </c>
      <c r="AY80" s="13">
        <v>45379</v>
      </c>
      <c r="AZ80" s="13">
        <v>45380</v>
      </c>
      <c r="BA80" s="13">
        <v>45413</v>
      </c>
      <c r="BB80" s="13">
        <v>45425</v>
      </c>
      <c r="BC80" s="13">
        <v>45446</v>
      </c>
      <c r="BD80" s="13">
        <v>45453</v>
      </c>
      <c r="BE80" s="13">
        <v>45474</v>
      </c>
      <c r="BF80" s="13">
        <v>45493</v>
      </c>
      <c r="BG80" s="13">
        <v>45511</v>
      </c>
      <c r="BH80" s="13">
        <v>45523</v>
      </c>
      <c r="BI80" s="13">
        <v>45579</v>
      </c>
      <c r="BJ80" s="13">
        <v>45600</v>
      </c>
      <c r="BK80" s="13">
        <v>45607</v>
      </c>
      <c r="BL80" s="13">
        <v>45651</v>
      </c>
    </row>
    <row r="81" spans="1:64" ht="90">
      <c r="A81" s="32" t="s">
        <v>3096</v>
      </c>
      <c r="B81" s="23" t="s">
        <v>3081</v>
      </c>
      <c r="C81" s="23" t="s">
        <v>3090</v>
      </c>
      <c r="D81" s="32" t="s">
        <v>132</v>
      </c>
      <c r="E81" s="23" t="s">
        <v>3115</v>
      </c>
      <c r="F81" s="23" t="s">
        <v>3100</v>
      </c>
      <c r="G81" s="32" t="s">
        <v>2637</v>
      </c>
      <c r="H81" s="23" t="s">
        <v>3463</v>
      </c>
      <c r="I81" s="23" t="s">
        <v>3122</v>
      </c>
      <c r="J81" s="23" t="s">
        <v>3122</v>
      </c>
      <c r="K81" s="19" t="s">
        <v>3458</v>
      </c>
      <c r="L81" s="23">
        <v>15</v>
      </c>
      <c r="M81" s="32" t="s">
        <v>507</v>
      </c>
      <c r="N81" s="20">
        <v>45386</v>
      </c>
      <c r="O81" s="23" t="s">
        <v>3082</v>
      </c>
      <c r="P81" s="22">
        <v>45436</v>
      </c>
      <c r="Q81" s="22">
        <v>45436</v>
      </c>
      <c r="R81" s="23">
        <f>NETWORKDAYS(N81,P81,AV81:AY81:AZ81:BA81:BB81:BC81:BD81:BE81:BF81:BG81:BH81:BL81)</f>
        <v>35</v>
      </c>
      <c r="S81" s="23">
        <f t="shared" si="1"/>
        <v>36</v>
      </c>
      <c r="T81" s="17" t="s">
        <v>3461</v>
      </c>
      <c r="U81" s="45" t="s">
        <v>3230</v>
      </c>
      <c r="V81" s="23" t="s">
        <v>3082</v>
      </c>
      <c r="W81" s="23" t="s">
        <v>3082</v>
      </c>
      <c r="X81" s="23" t="s">
        <v>3082</v>
      </c>
      <c r="Y81" s="23" t="s">
        <v>3082</v>
      </c>
      <c r="Z81" s="23" t="s">
        <v>3221</v>
      </c>
      <c r="AV81" s="13">
        <v>45292</v>
      </c>
      <c r="AW81" s="13">
        <v>45299</v>
      </c>
      <c r="AX81" s="13">
        <v>45376</v>
      </c>
      <c r="AY81" s="13">
        <v>45379</v>
      </c>
      <c r="AZ81" s="13">
        <v>45380</v>
      </c>
      <c r="BA81" s="13">
        <v>45413</v>
      </c>
      <c r="BB81" s="13">
        <v>45425</v>
      </c>
      <c r="BC81" s="13">
        <v>45446</v>
      </c>
      <c r="BD81" s="13">
        <v>45453</v>
      </c>
      <c r="BE81" s="13">
        <v>45474</v>
      </c>
      <c r="BF81" s="13">
        <v>45493</v>
      </c>
      <c r="BG81" s="13">
        <v>45511</v>
      </c>
      <c r="BH81" s="13">
        <v>45523</v>
      </c>
      <c r="BI81" s="13">
        <v>45579</v>
      </c>
      <c r="BJ81" s="13">
        <v>45600</v>
      </c>
      <c r="BK81" s="13">
        <v>45607</v>
      </c>
      <c r="BL81" s="13">
        <v>45651</v>
      </c>
    </row>
    <row r="82" spans="1:64" ht="90">
      <c r="A82" s="32" t="s">
        <v>3096</v>
      </c>
      <c r="B82" s="23" t="s">
        <v>3081</v>
      </c>
      <c r="C82" s="23" t="s">
        <v>3109</v>
      </c>
      <c r="D82" s="32" t="s">
        <v>2112</v>
      </c>
      <c r="E82" s="19" t="s">
        <v>3456</v>
      </c>
      <c r="F82" s="23" t="s">
        <v>3085</v>
      </c>
      <c r="G82" s="32" t="s">
        <v>2639</v>
      </c>
      <c r="H82" s="23" t="s">
        <v>3463</v>
      </c>
      <c r="I82" s="23" t="s">
        <v>3122</v>
      </c>
      <c r="J82" s="23" t="s">
        <v>3122</v>
      </c>
      <c r="K82" s="19" t="s">
        <v>3458</v>
      </c>
      <c r="L82" s="23">
        <v>15</v>
      </c>
      <c r="M82" s="32" t="s">
        <v>509</v>
      </c>
      <c r="N82" s="20">
        <v>45386</v>
      </c>
      <c r="O82" s="23" t="s">
        <v>3082</v>
      </c>
      <c r="P82" s="22">
        <v>45436</v>
      </c>
      <c r="Q82" s="22">
        <v>45436</v>
      </c>
      <c r="R82" s="23">
        <f>NETWORKDAYS(N82,P82,AV82:AY82:AZ82:BA82:BB82:BC82:BD82:BE82:BF82:BG82:BH82:BL82)</f>
        <v>35</v>
      </c>
      <c r="S82" s="23">
        <f t="shared" si="1"/>
        <v>36</v>
      </c>
      <c r="T82" s="17" t="s">
        <v>3461</v>
      </c>
      <c r="U82" s="45" t="s">
        <v>3231</v>
      </c>
      <c r="V82" s="23" t="s">
        <v>3082</v>
      </c>
      <c r="W82" s="23" t="s">
        <v>3082</v>
      </c>
      <c r="X82" s="23" t="s">
        <v>3082</v>
      </c>
      <c r="Y82" s="23" t="s">
        <v>3082</v>
      </c>
      <c r="Z82" s="23" t="s">
        <v>3221</v>
      </c>
      <c r="AV82" s="13">
        <v>45292</v>
      </c>
      <c r="AW82" s="13">
        <v>45299</v>
      </c>
      <c r="AX82" s="13">
        <v>45376</v>
      </c>
      <c r="AY82" s="13">
        <v>45379</v>
      </c>
      <c r="AZ82" s="13">
        <v>45380</v>
      </c>
      <c r="BA82" s="13">
        <v>45413</v>
      </c>
      <c r="BB82" s="13">
        <v>45425</v>
      </c>
      <c r="BC82" s="13">
        <v>45446</v>
      </c>
      <c r="BD82" s="13">
        <v>45453</v>
      </c>
      <c r="BE82" s="13">
        <v>45474</v>
      </c>
      <c r="BF82" s="13">
        <v>45493</v>
      </c>
      <c r="BG82" s="13">
        <v>45511</v>
      </c>
      <c r="BH82" s="13">
        <v>45523</v>
      </c>
      <c r="BI82" s="13">
        <v>45579</v>
      </c>
      <c r="BJ82" s="13">
        <v>45600</v>
      </c>
      <c r="BK82" s="13">
        <v>45607</v>
      </c>
      <c r="BL82" s="13">
        <v>45651</v>
      </c>
    </row>
    <row r="83" spans="1:64" ht="105">
      <c r="A83" s="32" t="s">
        <v>3096</v>
      </c>
      <c r="B83" s="23" t="s">
        <v>3081</v>
      </c>
      <c r="C83" s="23" t="s">
        <v>3123</v>
      </c>
      <c r="D83" s="32" t="s">
        <v>92</v>
      </c>
      <c r="E83" s="19" t="s">
        <v>3456</v>
      </c>
      <c r="F83" s="23" t="s">
        <v>3110</v>
      </c>
      <c r="G83" s="32" t="s">
        <v>2642</v>
      </c>
      <c r="H83" s="23" t="s">
        <v>3128</v>
      </c>
      <c r="I83" s="19" t="s">
        <v>3457</v>
      </c>
      <c r="J83" s="23" t="s">
        <v>3129</v>
      </c>
      <c r="K83" s="19" t="s">
        <v>3458</v>
      </c>
      <c r="L83" s="23">
        <v>15</v>
      </c>
      <c r="M83" s="32" t="s">
        <v>512</v>
      </c>
      <c r="N83" s="20">
        <v>45387</v>
      </c>
      <c r="O83" s="23" t="s">
        <v>3082</v>
      </c>
      <c r="P83" s="22">
        <v>45436</v>
      </c>
      <c r="Q83" s="22">
        <v>45436</v>
      </c>
      <c r="R83" s="23">
        <f>NETWORKDAYS(N83,P83,AV83:AY83:AZ83:BA83:BB83:BC83:BD83:BE83:BF83:BG83:BH83:BL83)</f>
        <v>34</v>
      </c>
      <c r="S83" s="23">
        <f t="shared" si="1"/>
        <v>35</v>
      </c>
      <c r="T83" s="17" t="s">
        <v>3461</v>
      </c>
      <c r="U83" s="45" t="s">
        <v>3232</v>
      </c>
      <c r="V83" s="23" t="s">
        <v>3082</v>
      </c>
      <c r="W83" s="23" t="s">
        <v>3082</v>
      </c>
      <c r="X83" s="23" t="s">
        <v>3082</v>
      </c>
      <c r="Y83" s="23" t="s">
        <v>3082</v>
      </c>
      <c r="Z83" s="19" t="s">
        <v>3214</v>
      </c>
      <c r="AV83" s="13">
        <v>45292</v>
      </c>
      <c r="AW83" s="13">
        <v>45299</v>
      </c>
      <c r="AX83" s="13">
        <v>45376</v>
      </c>
      <c r="AY83" s="13">
        <v>45379</v>
      </c>
      <c r="AZ83" s="13">
        <v>45380</v>
      </c>
      <c r="BA83" s="13">
        <v>45413</v>
      </c>
      <c r="BB83" s="13">
        <v>45425</v>
      </c>
      <c r="BC83" s="13">
        <v>45446</v>
      </c>
      <c r="BD83" s="13">
        <v>45453</v>
      </c>
      <c r="BE83" s="13">
        <v>45474</v>
      </c>
      <c r="BF83" s="13">
        <v>45493</v>
      </c>
      <c r="BG83" s="13">
        <v>45511</v>
      </c>
      <c r="BH83" s="13">
        <v>45523</v>
      </c>
      <c r="BI83" s="13">
        <v>45579</v>
      </c>
      <c r="BJ83" s="13">
        <v>45600</v>
      </c>
      <c r="BK83" s="13">
        <v>45607</v>
      </c>
      <c r="BL83" s="13">
        <v>45651</v>
      </c>
    </row>
    <row r="84" spans="1:64" ht="120">
      <c r="A84" s="32" t="s">
        <v>3096</v>
      </c>
      <c r="B84" s="23" t="s">
        <v>3081</v>
      </c>
      <c r="C84" s="23" t="s">
        <v>3118</v>
      </c>
      <c r="D84" s="32" t="s">
        <v>2123</v>
      </c>
      <c r="E84" s="19" t="s">
        <v>3456</v>
      </c>
      <c r="F84" s="23" t="s">
        <v>3085</v>
      </c>
      <c r="G84" s="32" t="s">
        <v>2654</v>
      </c>
      <c r="H84" s="23" t="s">
        <v>3089</v>
      </c>
      <c r="I84" s="19" t="s">
        <v>3457</v>
      </c>
      <c r="J84" s="23" t="s">
        <v>3084</v>
      </c>
      <c r="K84" s="19" t="s">
        <v>3458</v>
      </c>
      <c r="L84" s="23">
        <v>15</v>
      </c>
      <c r="M84" s="32" t="s">
        <v>527</v>
      </c>
      <c r="N84" s="20">
        <v>45390</v>
      </c>
      <c r="O84" s="23" t="s">
        <v>3082</v>
      </c>
      <c r="P84" s="22">
        <v>45436</v>
      </c>
      <c r="Q84" s="22">
        <v>45436</v>
      </c>
      <c r="R84" s="23">
        <f>NETWORKDAYS(N84,P84,AV84:AY84:AZ84:BA84:BB84:BC84:BD84:BE84:BF84:BG84:BH84:BL84)</f>
        <v>33</v>
      </c>
      <c r="S84" s="23">
        <f t="shared" si="1"/>
        <v>34</v>
      </c>
      <c r="T84" s="17" t="s">
        <v>3461</v>
      </c>
      <c r="U84" s="45" t="s">
        <v>3233</v>
      </c>
      <c r="V84" s="23" t="s">
        <v>3082</v>
      </c>
      <c r="W84" s="23" t="s">
        <v>3082</v>
      </c>
      <c r="X84" s="23" t="s">
        <v>3082</v>
      </c>
      <c r="Y84" s="23" t="s">
        <v>3082</v>
      </c>
      <c r="Z84" s="23" t="s">
        <v>3234</v>
      </c>
      <c r="AV84" s="13">
        <v>45292</v>
      </c>
      <c r="AW84" s="13">
        <v>45299</v>
      </c>
      <c r="AX84" s="13">
        <v>45376</v>
      </c>
      <c r="AY84" s="13">
        <v>45379</v>
      </c>
      <c r="AZ84" s="13">
        <v>45380</v>
      </c>
      <c r="BA84" s="13">
        <v>45413</v>
      </c>
      <c r="BB84" s="13">
        <v>45425</v>
      </c>
      <c r="BC84" s="13">
        <v>45446</v>
      </c>
      <c r="BD84" s="13">
        <v>45453</v>
      </c>
      <c r="BE84" s="13">
        <v>45474</v>
      </c>
      <c r="BF84" s="13">
        <v>45493</v>
      </c>
      <c r="BG84" s="13">
        <v>45511</v>
      </c>
      <c r="BH84" s="13">
        <v>45523</v>
      </c>
      <c r="BI84" s="13">
        <v>45579</v>
      </c>
      <c r="BJ84" s="13">
        <v>45600</v>
      </c>
      <c r="BK84" s="13">
        <v>45607</v>
      </c>
      <c r="BL84" s="13">
        <v>45651</v>
      </c>
    </row>
    <row r="85" spans="1:64" ht="105">
      <c r="A85" s="32" t="s">
        <v>3096</v>
      </c>
      <c r="B85" s="23" t="s">
        <v>3081</v>
      </c>
      <c r="C85" s="23" t="s">
        <v>3090</v>
      </c>
      <c r="D85" s="32" t="s">
        <v>85</v>
      </c>
      <c r="E85" s="19" t="s">
        <v>3456</v>
      </c>
      <c r="F85" s="23" t="s">
        <v>3110</v>
      </c>
      <c r="G85" s="32" t="s">
        <v>2657</v>
      </c>
      <c r="H85" s="23" t="s">
        <v>3128</v>
      </c>
      <c r="I85" s="19" t="s">
        <v>3457</v>
      </c>
      <c r="J85" s="23" t="s">
        <v>3129</v>
      </c>
      <c r="K85" s="19" t="s">
        <v>3458</v>
      </c>
      <c r="L85" s="23">
        <v>15</v>
      </c>
      <c r="M85" s="32" t="s">
        <v>533</v>
      </c>
      <c r="N85" s="20">
        <v>45390</v>
      </c>
      <c r="O85" s="23" t="s">
        <v>3082</v>
      </c>
      <c r="P85" s="22">
        <v>45436</v>
      </c>
      <c r="Q85" s="22">
        <v>45436</v>
      </c>
      <c r="R85" s="23">
        <f>NETWORKDAYS(N85,P85,AV85:AY85:AZ85:BA85:BB85:BC85:BD85:BE85:BF85:BG85:BH85:BL85)</f>
        <v>33</v>
      </c>
      <c r="S85" s="23">
        <f t="shared" si="1"/>
        <v>34</v>
      </c>
      <c r="T85" s="17" t="s">
        <v>3461</v>
      </c>
      <c r="U85" s="45" t="s">
        <v>3235</v>
      </c>
      <c r="V85" s="23" t="s">
        <v>3082</v>
      </c>
      <c r="W85" s="23" t="s">
        <v>3082</v>
      </c>
      <c r="X85" s="23" t="s">
        <v>3082</v>
      </c>
      <c r="Y85" s="23" t="s">
        <v>3082</v>
      </c>
      <c r="Z85" s="19" t="s">
        <v>3214</v>
      </c>
      <c r="AV85" s="13">
        <v>45292</v>
      </c>
      <c r="AW85" s="13">
        <v>45299</v>
      </c>
      <c r="AX85" s="13">
        <v>45376</v>
      </c>
      <c r="AY85" s="13">
        <v>45379</v>
      </c>
      <c r="AZ85" s="13">
        <v>45380</v>
      </c>
      <c r="BA85" s="13">
        <v>45413</v>
      </c>
      <c r="BB85" s="13">
        <v>45425</v>
      </c>
      <c r="BC85" s="13">
        <v>45446</v>
      </c>
      <c r="BD85" s="13">
        <v>45453</v>
      </c>
      <c r="BE85" s="13">
        <v>45474</v>
      </c>
      <c r="BF85" s="13">
        <v>45493</v>
      </c>
      <c r="BG85" s="13">
        <v>45511</v>
      </c>
      <c r="BH85" s="13">
        <v>45523</v>
      </c>
      <c r="BI85" s="13">
        <v>45579</v>
      </c>
      <c r="BJ85" s="13">
        <v>45600</v>
      </c>
      <c r="BK85" s="13">
        <v>45607</v>
      </c>
      <c r="BL85" s="13">
        <v>45651</v>
      </c>
    </row>
    <row r="86" spans="1:64" ht="120">
      <c r="A86" s="32" t="s">
        <v>3096</v>
      </c>
      <c r="B86" s="23" t="s">
        <v>3081</v>
      </c>
      <c r="C86" s="23" t="s">
        <v>3094</v>
      </c>
      <c r="D86" s="32" t="s">
        <v>56</v>
      </c>
      <c r="E86" s="19" t="s">
        <v>3456</v>
      </c>
      <c r="F86" s="23" t="s">
        <v>3127</v>
      </c>
      <c r="G86" s="32" t="s">
        <v>2666</v>
      </c>
      <c r="H86" s="23" t="s">
        <v>3236</v>
      </c>
      <c r="I86" s="19" t="s">
        <v>3457</v>
      </c>
      <c r="J86" s="23" t="s">
        <v>3117</v>
      </c>
      <c r="K86" s="19" t="s">
        <v>3458</v>
      </c>
      <c r="L86" s="23">
        <v>15</v>
      </c>
      <c r="M86" s="19" t="s">
        <v>556</v>
      </c>
      <c r="N86" s="20">
        <v>45391</v>
      </c>
      <c r="O86" s="23" t="s">
        <v>3082</v>
      </c>
      <c r="P86" s="22">
        <v>45393</v>
      </c>
      <c r="Q86" s="22">
        <v>45436</v>
      </c>
      <c r="R86" s="23">
        <f>NETWORKDAYS(N86,P86,AV86:AY86:AZ86:BA86:BB86:BC86:BD86:BE86:BF86:BG86:BH86:BL86)</f>
        <v>3</v>
      </c>
      <c r="S86" s="23">
        <f t="shared" si="1"/>
        <v>4</v>
      </c>
      <c r="T86" s="50" t="s">
        <v>3465</v>
      </c>
      <c r="U86" s="45" t="s">
        <v>3237</v>
      </c>
      <c r="V86" s="23" t="s">
        <v>3082</v>
      </c>
      <c r="W86" s="23" t="s">
        <v>3082</v>
      </c>
      <c r="X86" s="23" t="s">
        <v>3213</v>
      </c>
      <c r="Y86" s="23" t="s">
        <v>3082</v>
      </c>
      <c r="Z86" s="19" t="s">
        <v>3336</v>
      </c>
      <c r="AV86" s="13">
        <v>45292</v>
      </c>
      <c r="AW86" s="13">
        <v>45299</v>
      </c>
      <c r="AX86" s="13">
        <v>45376</v>
      </c>
      <c r="AY86" s="13">
        <v>45379</v>
      </c>
      <c r="AZ86" s="13">
        <v>45380</v>
      </c>
      <c r="BA86" s="13">
        <v>45413</v>
      </c>
      <c r="BB86" s="13">
        <v>45425</v>
      </c>
      <c r="BC86" s="13">
        <v>45446</v>
      </c>
      <c r="BD86" s="13">
        <v>45453</v>
      </c>
      <c r="BE86" s="13">
        <v>45474</v>
      </c>
      <c r="BF86" s="13">
        <v>45493</v>
      </c>
      <c r="BG86" s="13">
        <v>45511</v>
      </c>
      <c r="BH86" s="13">
        <v>45523</v>
      </c>
      <c r="BI86" s="13">
        <v>45579</v>
      </c>
      <c r="BJ86" s="13">
        <v>45600</v>
      </c>
      <c r="BK86" s="13">
        <v>45607</v>
      </c>
      <c r="BL86" s="13">
        <v>45651</v>
      </c>
    </row>
    <row r="87" spans="1:64" ht="105">
      <c r="A87" s="32" t="s">
        <v>3096</v>
      </c>
      <c r="B87" s="23" t="s">
        <v>3081</v>
      </c>
      <c r="C87" s="23" t="s">
        <v>3090</v>
      </c>
      <c r="D87" s="32" t="s">
        <v>2148</v>
      </c>
      <c r="E87" s="23" t="s">
        <v>3083</v>
      </c>
      <c r="F87" s="23" t="s">
        <v>3093</v>
      </c>
      <c r="G87" s="32" t="s">
        <v>24</v>
      </c>
      <c r="H87" s="41" t="s">
        <v>3239</v>
      </c>
      <c r="I87" s="27" t="s">
        <v>3098</v>
      </c>
      <c r="J87" s="23" t="s">
        <v>3099</v>
      </c>
      <c r="K87" s="42" t="s">
        <v>3459</v>
      </c>
      <c r="L87" s="41">
        <v>15</v>
      </c>
      <c r="M87" s="42" t="s">
        <v>581</v>
      </c>
      <c r="N87" s="43">
        <v>45393</v>
      </c>
      <c r="O87" s="42" t="s">
        <v>584</v>
      </c>
      <c r="P87" s="44">
        <v>45394</v>
      </c>
      <c r="Q87" s="22">
        <v>45436</v>
      </c>
      <c r="R87" s="41">
        <f>NETWORKDAYS(N87,P87,AV87:AY87:AZ87:BA87:BB87:BC87:BD87:BE87:BF87:BG87:BH87:BL87)</f>
        <v>2</v>
      </c>
      <c r="S87" s="41">
        <f t="shared" si="1"/>
        <v>3</v>
      </c>
      <c r="T87" s="50" t="s">
        <v>3465</v>
      </c>
      <c r="U87" s="51" t="s">
        <v>3240</v>
      </c>
      <c r="V87" s="22">
        <v>45394</v>
      </c>
      <c r="W87" s="19" t="s">
        <v>3210</v>
      </c>
      <c r="X87" s="23" t="s">
        <v>3082</v>
      </c>
      <c r="Y87" s="23" t="s">
        <v>3082</v>
      </c>
      <c r="Z87" s="19" t="s">
        <v>3214</v>
      </c>
      <c r="AV87" s="13">
        <v>45292</v>
      </c>
      <c r="AW87" s="13">
        <v>45299</v>
      </c>
      <c r="AX87" s="13">
        <v>45376</v>
      </c>
      <c r="AY87" s="13">
        <v>45379</v>
      </c>
      <c r="AZ87" s="13">
        <v>45380</v>
      </c>
      <c r="BA87" s="13">
        <v>45413</v>
      </c>
      <c r="BB87" s="13">
        <v>45425</v>
      </c>
      <c r="BC87" s="13">
        <v>45446</v>
      </c>
      <c r="BD87" s="13">
        <v>45453</v>
      </c>
      <c r="BE87" s="13">
        <v>45474</v>
      </c>
      <c r="BF87" s="13">
        <v>45493</v>
      </c>
      <c r="BG87" s="13">
        <v>45511</v>
      </c>
      <c r="BH87" s="13">
        <v>45523</v>
      </c>
      <c r="BI87" s="13">
        <v>45579</v>
      </c>
      <c r="BJ87" s="13">
        <v>45600</v>
      </c>
      <c r="BK87" s="13">
        <v>45607</v>
      </c>
      <c r="BL87" s="13">
        <v>45651</v>
      </c>
    </row>
    <row r="88" spans="1:64" ht="105">
      <c r="A88" s="32" t="s">
        <v>3096</v>
      </c>
      <c r="B88" s="23" t="s">
        <v>3081</v>
      </c>
      <c r="C88" s="23" t="s">
        <v>3090</v>
      </c>
      <c r="D88" s="32" t="s">
        <v>2149</v>
      </c>
      <c r="E88" s="19" t="s">
        <v>3456</v>
      </c>
      <c r="F88" s="23" t="s">
        <v>3127</v>
      </c>
      <c r="G88" s="32" t="s">
        <v>2676</v>
      </c>
      <c r="H88" s="23" t="s">
        <v>3128</v>
      </c>
      <c r="I88" s="19" t="s">
        <v>3457</v>
      </c>
      <c r="J88" s="23" t="s">
        <v>3129</v>
      </c>
      <c r="K88" s="19" t="s">
        <v>3458</v>
      </c>
      <c r="L88" s="23">
        <v>15</v>
      </c>
      <c r="M88" s="32" t="s">
        <v>583</v>
      </c>
      <c r="N88" s="20">
        <v>45394</v>
      </c>
      <c r="O88" s="23" t="s">
        <v>3082</v>
      </c>
      <c r="P88" s="22">
        <v>45436</v>
      </c>
      <c r="Q88" s="22">
        <v>45436</v>
      </c>
      <c r="R88" s="23">
        <f>NETWORKDAYS(N88,P88,AV88:AY88:AZ88:BA88:BB88:BC88:BD88:BE88:BF88:BG88:BH88:BL88)</f>
        <v>29</v>
      </c>
      <c r="S88" s="23">
        <f t="shared" si="1"/>
        <v>30</v>
      </c>
      <c r="T88" s="17" t="s">
        <v>3461</v>
      </c>
      <c r="U88" s="45" t="s">
        <v>3241</v>
      </c>
      <c r="V88" s="23" t="s">
        <v>3082</v>
      </c>
      <c r="W88" s="23" t="s">
        <v>3082</v>
      </c>
      <c r="X88" s="23" t="s">
        <v>3082</v>
      </c>
      <c r="Y88" s="23" t="s">
        <v>3082</v>
      </c>
      <c r="Z88" s="23" t="s">
        <v>3221</v>
      </c>
      <c r="AV88" s="13">
        <v>45292</v>
      </c>
      <c r="AW88" s="13">
        <v>45299</v>
      </c>
      <c r="AX88" s="13">
        <v>45376</v>
      </c>
      <c r="AY88" s="13">
        <v>45379</v>
      </c>
      <c r="AZ88" s="13">
        <v>45380</v>
      </c>
      <c r="BA88" s="13">
        <v>45413</v>
      </c>
      <c r="BB88" s="13">
        <v>45425</v>
      </c>
      <c r="BC88" s="13">
        <v>45446</v>
      </c>
      <c r="BD88" s="13">
        <v>45453</v>
      </c>
      <c r="BE88" s="13">
        <v>45474</v>
      </c>
      <c r="BF88" s="13">
        <v>45493</v>
      </c>
      <c r="BG88" s="13">
        <v>45511</v>
      </c>
      <c r="BH88" s="13">
        <v>45523</v>
      </c>
      <c r="BI88" s="13">
        <v>45579</v>
      </c>
      <c r="BJ88" s="13">
        <v>45600</v>
      </c>
      <c r="BK88" s="13">
        <v>45607</v>
      </c>
      <c r="BL88" s="13">
        <v>45651</v>
      </c>
    </row>
    <row r="89" spans="1:64" ht="120">
      <c r="A89" s="32" t="s">
        <v>3096</v>
      </c>
      <c r="B89" s="23" t="s">
        <v>3081</v>
      </c>
      <c r="C89" s="23" t="s">
        <v>3090</v>
      </c>
      <c r="D89" s="32" t="s">
        <v>2153</v>
      </c>
      <c r="E89" s="23" t="s">
        <v>3083</v>
      </c>
      <c r="F89" s="23" t="s">
        <v>3093</v>
      </c>
      <c r="G89" s="32" t="s">
        <v>2683</v>
      </c>
      <c r="H89" s="23" t="s">
        <v>3242</v>
      </c>
      <c r="I89" s="23" t="s">
        <v>3098</v>
      </c>
      <c r="J89" s="19" t="s">
        <v>3099</v>
      </c>
      <c r="K89" s="19" t="s">
        <v>3458</v>
      </c>
      <c r="L89" s="23">
        <v>15</v>
      </c>
      <c r="M89" s="19" t="s">
        <v>593</v>
      </c>
      <c r="N89" s="20">
        <v>45397</v>
      </c>
      <c r="O89" s="23" t="s">
        <v>605</v>
      </c>
      <c r="P89" s="22">
        <v>45398.455081018517</v>
      </c>
      <c r="Q89" s="22">
        <v>45436</v>
      </c>
      <c r="R89" s="23">
        <f>NETWORKDAYS(N89,P89,AV89:AY89:AZ89:BA89:BB89:BC89:BD89:BE89:BF89:BG89:BH89:BL89)</f>
        <v>2</v>
      </c>
      <c r="S89" s="23">
        <f t="shared" si="1"/>
        <v>3</v>
      </c>
      <c r="T89" s="50" t="s">
        <v>3465</v>
      </c>
      <c r="U89" s="31" t="s">
        <v>3243</v>
      </c>
      <c r="V89" s="37">
        <v>45398</v>
      </c>
      <c r="W89" s="19" t="s">
        <v>3210</v>
      </c>
      <c r="X89" s="19" t="s">
        <v>3082</v>
      </c>
      <c r="Y89" s="19" t="s">
        <v>3082</v>
      </c>
      <c r="Z89" s="19" t="s">
        <v>3214</v>
      </c>
      <c r="AV89" s="13">
        <v>45292</v>
      </c>
      <c r="AW89" s="13">
        <v>45299</v>
      </c>
      <c r="AX89" s="13">
        <v>45376</v>
      </c>
      <c r="AY89" s="13">
        <v>45379</v>
      </c>
      <c r="AZ89" s="13">
        <v>45380</v>
      </c>
      <c r="BA89" s="13">
        <v>45413</v>
      </c>
      <c r="BB89" s="13">
        <v>45425</v>
      </c>
      <c r="BC89" s="13">
        <v>45446</v>
      </c>
      <c r="BD89" s="13">
        <v>45453</v>
      </c>
      <c r="BE89" s="13">
        <v>45474</v>
      </c>
      <c r="BF89" s="13">
        <v>45493</v>
      </c>
      <c r="BG89" s="13">
        <v>45511</v>
      </c>
      <c r="BH89" s="13">
        <v>45523</v>
      </c>
      <c r="BI89" s="13">
        <v>45579</v>
      </c>
      <c r="BJ89" s="13">
        <v>45600</v>
      </c>
      <c r="BK89" s="13">
        <v>45607</v>
      </c>
      <c r="BL89" s="13">
        <v>45651</v>
      </c>
    </row>
    <row r="90" spans="1:64" ht="120">
      <c r="A90" s="19" t="s">
        <v>3096</v>
      </c>
      <c r="B90" s="19" t="s">
        <v>3081</v>
      </c>
      <c r="C90" s="19" t="s">
        <v>3090</v>
      </c>
      <c r="D90" s="32" t="s">
        <v>2155</v>
      </c>
      <c r="E90" s="23" t="s">
        <v>3083</v>
      </c>
      <c r="F90" s="19" t="s">
        <v>3093</v>
      </c>
      <c r="G90" s="32" t="s">
        <v>2687</v>
      </c>
      <c r="H90" s="23" t="s">
        <v>3242</v>
      </c>
      <c r="I90" s="23" t="s">
        <v>3098</v>
      </c>
      <c r="J90" s="19" t="s">
        <v>3099</v>
      </c>
      <c r="K90" s="19" t="s">
        <v>3459</v>
      </c>
      <c r="L90" s="23">
        <v>15</v>
      </c>
      <c r="M90" s="19" t="s">
        <v>598</v>
      </c>
      <c r="N90" s="20">
        <v>45397</v>
      </c>
      <c r="O90" s="19" t="s">
        <v>3244</v>
      </c>
      <c r="P90" s="22">
        <v>45398.439525462964</v>
      </c>
      <c r="Q90" s="22">
        <v>45436</v>
      </c>
      <c r="R90" s="23">
        <f>NETWORKDAYS(N90,P90,AV90:AY90:AZ90:BA90:BB90:BC90:BD90:BE90:BF90:BG90:BH90:BL90)</f>
        <v>2</v>
      </c>
      <c r="S90" s="23">
        <f t="shared" si="1"/>
        <v>3</v>
      </c>
      <c r="T90" s="50" t="s">
        <v>3465</v>
      </c>
      <c r="U90" s="31" t="s">
        <v>3245</v>
      </c>
      <c r="V90" s="37">
        <v>45398</v>
      </c>
      <c r="W90" s="19" t="s">
        <v>3210</v>
      </c>
      <c r="X90" s="19" t="s">
        <v>3082</v>
      </c>
      <c r="Y90" s="19" t="s">
        <v>3082</v>
      </c>
      <c r="Z90" s="19" t="s">
        <v>3214</v>
      </c>
      <c r="AV90" s="13">
        <v>45292</v>
      </c>
      <c r="AW90" s="13">
        <v>45299</v>
      </c>
      <c r="AX90" s="13">
        <v>45376</v>
      </c>
      <c r="AY90" s="13">
        <v>45379</v>
      </c>
      <c r="AZ90" s="13">
        <v>45380</v>
      </c>
      <c r="BA90" s="13">
        <v>45413</v>
      </c>
      <c r="BB90" s="13">
        <v>45425</v>
      </c>
      <c r="BC90" s="13">
        <v>45446</v>
      </c>
      <c r="BD90" s="13">
        <v>45453</v>
      </c>
      <c r="BE90" s="13">
        <v>45474</v>
      </c>
      <c r="BF90" s="13">
        <v>45493</v>
      </c>
      <c r="BG90" s="13">
        <v>45511</v>
      </c>
      <c r="BH90" s="13">
        <v>45523</v>
      </c>
      <c r="BI90" s="13">
        <v>45579</v>
      </c>
      <c r="BJ90" s="13">
        <v>45600</v>
      </c>
      <c r="BK90" s="13">
        <v>45607</v>
      </c>
      <c r="BL90" s="13">
        <v>45651</v>
      </c>
    </row>
    <row r="91" spans="1:64" ht="120">
      <c r="A91" s="19" t="s">
        <v>3096</v>
      </c>
      <c r="B91" s="19" t="s">
        <v>3081</v>
      </c>
      <c r="C91" s="19" t="s">
        <v>3090</v>
      </c>
      <c r="D91" s="32" t="s">
        <v>2156</v>
      </c>
      <c r="E91" s="23" t="s">
        <v>3083</v>
      </c>
      <c r="F91" s="19" t="s">
        <v>3093</v>
      </c>
      <c r="G91" s="32" t="s">
        <v>2688</v>
      </c>
      <c r="H91" s="23" t="s">
        <v>3242</v>
      </c>
      <c r="I91" s="23" t="s">
        <v>3098</v>
      </c>
      <c r="J91" s="19" t="s">
        <v>3099</v>
      </c>
      <c r="K91" s="19" t="s">
        <v>3459</v>
      </c>
      <c r="L91" s="23">
        <v>15</v>
      </c>
      <c r="M91" s="19" t="s">
        <v>599</v>
      </c>
      <c r="N91" s="20">
        <v>45397</v>
      </c>
      <c r="O91" s="19" t="s">
        <v>616</v>
      </c>
      <c r="P91" s="22">
        <v>45399.614328703705</v>
      </c>
      <c r="Q91" s="22">
        <v>45436</v>
      </c>
      <c r="R91" s="23">
        <f>NETWORKDAYS(N91,P91,AV91:AY91:AZ91:BA91:BB91:BC91:BD91:BE91:BF91:BG91:BH91:BL91)</f>
        <v>3</v>
      </c>
      <c r="S91" s="23">
        <f t="shared" si="1"/>
        <v>4</v>
      </c>
      <c r="T91" s="50" t="s">
        <v>3465</v>
      </c>
      <c r="U91" s="31" t="s">
        <v>3246</v>
      </c>
      <c r="V91" s="22">
        <v>45399</v>
      </c>
      <c r="W91" s="19" t="s">
        <v>3210</v>
      </c>
      <c r="X91" s="19" t="s">
        <v>3082</v>
      </c>
      <c r="Y91" s="19" t="s">
        <v>3082</v>
      </c>
      <c r="Z91" s="19" t="s">
        <v>3214</v>
      </c>
      <c r="AV91" s="13">
        <v>45292</v>
      </c>
      <c r="AW91" s="13">
        <v>45299</v>
      </c>
      <c r="AX91" s="13">
        <v>45376</v>
      </c>
      <c r="AY91" s="13">
        <v>45379</v>
      </c>
      <c r="AZ91" s="13">
        <v>45380</v>
      </c>
      <c r="BA91" s="13">
        <v>45413</v>
      </c>
      <c r="BB91" s="13">
        <v>45425</v>
      </c>
      <c r="BC91" s="13">
        <v>45446</v>
      </c>
      <c r="BD91" s="13">
        <v>45453</v>
      </c>
      <c r="BE91" s="13">
        <v>45474</v>
      </c>
      <c r="BF91" s="13">
        <v>45493</v>
      </c>
      <c r="BG91" s="13">
        <v>45511</v>
      </c>
      <c r="BH91" s="13">
        <v>45523</v>
      </c>
      <c r="BI91" s="13">
        <v>45579</v>
      </c>
      <c r="BJ91" s="13">
        <v>45600</v>
      </c>
      <c r="BK91" s="13">
        <v>45607</v>
      </c>
      <c r="BL91" s="13">
        <v>45651</v>
      </c>
    </row>
    <row r="92" spans="1:64" ht="105">
      <c r="A92" s="19" t="s">
        <v>3096</v>
      </c>
      <c r="B92" s="19" t="s">
        <v>3081</v>
      </c>
      <c r="C92" s="19" t="s">
        <v>3090</v>
      </c>
      <c r="D92" s="32" t="s">
        <v>2160</v>
      </c>
      <c r="E92" s="23" t="s">
        <v>3108</v>
      </c>
      <c r="F92" s="19" t="s">
        <v>3093</v>
      </c>
      <c r="G92" s="32" t="s">
        <v>2692</v>
      </c>
      <c r="H92" s="42" t="s">
        <v>3247</v>
      </c>
      <c r="I92" s="27" t="s">
        <v>3098</v>
      </c>
      <c r="J92" s="19" t="s">
        <v>3248</v>
      </c>
      <c r="K92" s="42" t="s">
        <v>3459</v>
      </c>
      <c r="L92" s="41">
        <v>15</v>
      </c>
      <c r="M92" s="42" t="s">
        <v>608</v>
      </c>
      <c r="N92" s="43">
        <v>45398</v>
      </c>
      <c r="O92" s="42" t="s">
        <v>629</v>
      </c>
      <c r="P92" s="44">
        <v>45400.652974537035</v>
      </c>
      <c r="Q92" s="22">
        <v>45436</v>
      </c>
      <c r="R92" s="41">
        <f>NETWORKDAYS(N92,P92,AV92:AY92:AZ92:BA92:BB92:BC92:BD92:BE92:BF92:BG92:BH92:BL92)</f>
        <v>3</v>
      </c>
      <c r="S92" s="41">
        <f t="shared" si="1"/>
        <v>4</v>
      </c>
      <c r="T92" s="50" t="s">
        <v>3465</v>
      </c>
      <c r="U92" s="48" t="s">
        <v>3249</v>
      </c>
      <c r="V92" s="22">
        <v>45400</v>
      </c>
      <c r="W92" s="19" t="s">
        <v>3210</v>
      </c>
      <c r="X92" s="19" t="s">
        <v>3082</v>
      </c>
      <c r="Y92" s="19" t="s">
        <v>3082</v>
      </c>
      <c r="Z92" s="19" t="s">
        <v>3214</v>
      </c>
      <c r="AV92" s="13">
        <v>45292</v>
      </c>
      <c r="AW92" s="13">
        <v>45299</v>
      </c>
      <c r="AX92" s="13">
        <v>45376</v>
      </c>
      <c r="AY92" s="13">
        <v>45379</v>
      </c>
      <c r="AZ92" s="13">
        <v>45380</v>
      </c>
      <c r="BA92" s="13">
        <v>45413</v>
      </c>
      <c r="BB92" s="13">
        <v>45425</v>
      </c>
      <c r="BC92" s="13">
        <v>45446</v>
      </c>
      <c r="BD92" s="13">
        <v>45453</v>
      </c>
      <c r="BE92" s="13">
        <v>45474</v>
      </c>
      <c r="BF92" s="13">
        <v>45493</v>
      </c>
      <c r="BG92" s="13">
        <v>45511</v>
      </c>
      <c r="BH92" s="13">
        <v>45523</v>
      </c>
      <c r="BI92" s="13">
        <v>45579</v>
      </c>
      <c r="BJ92" s="13">
        <v>45600</v>
      </c>
      <c r="BK92" s="13">
        <v>45607</v>
      </c>
      <c r="BL92" s="13">
        <v>45651</v>
      </c>
    </row>
    <row r="93" spans="1:64" ht="105">
      <c r="A93" s="19" t="s">
        <v>3096</v>
      </c>
      <c r="B93" s="19" t="s">
        <v>3081</v>
      </c>
      <c r="C93" s="19" t="s">
        <v>3094</v>
      </c>
      <c r="D93" s="32" t="s">
        <v>2161</v>
      </c>
      <c r="E93" s="19" t="s">
        <v>3456</v>
      </c>
      <c r="F93" s="19" t="s">
        <v>3127</v>
      </c>
      <c r="G93" s="32" t="s">
        <v>2695</v>
      </c>
      <c r="H93" s="23" t="s">
        <v>3128</v>
      </c>
      <c r="I93" s="19" t="s">
        <v>3457</v>
      </c>
      <c r="J93" s="23" t="s">
        <v>3129</v>
      </c>
      <c r="K93" s="19" t="s">
        <v>3458</v>
      </c>
      <c r="L93" s="23">
        <v>15</v>
      </c>
      <c r="M93" s="19" t="s">
        <v>611</v>
      </c>
      <c r="N93" s="20">
        <v>45398</v>
      </c>
      <c r="O93" s="19" t="s">
        <v>3082</v>
      </c>
      <c r="P93" s="22">
        <v>45436</v>
      </c>
      <c r="Q93" s="22">
        <v>45436</v>
      </c>
      <c r="R93" s="23">
        <f>NETWORKDAYS(N93,P93,AV93:AY93:AZ93:BA93:BB93:BC93:BD93:BE93:BF93:BG93:BH93:BL93)</f>
        <v>27</v>
      </c>
      <c r="S93" s="23">
        <f t="shared" si="1"/>
        <v>28</v>
      </c>
      <c r="T93" s="17" t="s">
        <v>3461</v>
      </c>
      <c r="U93" s="31" t="s">
        <v>3250</v>
      </c>
      <c r="V93" s="19" t="s">
        <v>3082</v>
      </c>
      <c r="W93" s="19" t="s">
        <v>3082</v>
      </c>
      <c r="X93" s="19" t="s">
        <v>3082</v>
      </c>
      <c r="Y93" s="19" t="s">
        <v>3082</v>
      </c>
      <c r="Z93" s="19" t="s">
        <v>3214</v>
      </c>
      <c r="AV93" s="13">
        <v>45292</v>
      </c>
      <c r="AW93" s="13">
        <v>45299</v>
      </c>
      <c r="AX93" s="13">
        <v>45376</v>
      </c>
      <c r="AY93" s="13">
        <v>45379</v>
      </c>
      <c r="AZ93" s="13">
        <v>45380</v>
      </c>
      <c r="BA93" s="13">
        <v>45413</v>
      </c>
      <c r="BB93" s="13">
        <v>45425</v>
      </c>
      <c r="BC93" s="13">
        <v>45446</v>
      </c>
      <c r="BD93" s="13">
        <v>45453</v>
      </c>
      <c r="BE93" s="13">
        <v>45474</v>
      </c>
      <c r="BF93" s="13">
        <v>45493</v>
      </c>
      <c r="BG93" s="13">
        <v>45511</v>
      </c>
      <c r="BH93" s="13">
        <v>45523</v>
      </c>
      <c r="BI93" s="13">
        <v>45579</v>
      </c>
      <c r="BJ93" s="13">
        <v>45600</v>
      </c>
      <c r="BK93" s="13">
        <v>45607</v>
      </c>
      <c r="BL93" s="13">
        <v>45651</v>
      </c>
    </row>
    <row r="94" spans="1:64" s="6" customFormat="1" ht="96" customHeight="1">
      <c r="A94" s="19" t="s">
        <v>3096</v>
      </c>
      <c r="B94" s="19" t="s">
        <v>3081</v>
      </c>
      <c r="C94" s="19" t="s">
        <v>3090</v>
      </c>
      <c r="D94" s="32" t="s">
        <v>39</v>
      </c>
      <c r="E94" s="23" t="s">
        <v>3115</v>
      </c>
      <c r="F94" s="19" t="s">
        <v>3093</v>
      </c>
      <c r="G94" s="32" t="s">
        <v>2711</v>
      </c>
      <c r="H94" s="42" t="s">
        <v>3239</v>
      </c>
      <c r="I94" s="42" t="s">
        <v>3098</v>
      </c>
      <c r="J94" s="19" t="s">
        <v>3253</v>
      </c>
      <c r="K94" s="42" t="s">
        <v>3460</v>
      </c>
      <c r="L94" s="41">
        <v>10</v>
      </c>
      <c r="M94" s="42" t="s">
        <v>632</v>
      </c>
      <c r="N94" s="43">
        <v>45404</v>
      </c>
      <c r="O94" s="42" t="s">
        <v>645</v>
      </c>
      <c r="P94" s="44">
        <v>45407</v>
      </c>
      <c r="Q94" s="22">
        <v>45436</v>
      </c>
      <c r="R94" s="41">
        <f>NETWORKDAYS(N94,P94,AV94:AY94:AZ94:BA94:BB94:BC94:BD94:BE94:BF94:BG94:BH94:BL94)</f>
        <v>4</v>
      </c>
      <c r="S94" s="41">
        <f t="shared" si="1"/>
        <v>5</v>
      </c>
      <c r="T94" s="50" t="s">
        <v>3465</v>
      </c>
      <c r="U94" s="52" t="s">
        <v>3252</v>
      </c>
      <c r="V94" s="37">
        <v>45407</v>
      </c>
      <c r="W94" s="19" t="s">
        <v>3210</v>
      </c>
      <c r="X94" s="19" t="s">
        <v>3082</v>
      </c>
      <c r="Y94" s="19" t="s">
        <v>3082</v>
      </c>
      <c r="Z94" s="19" t="s">
        <v>3214</v>
      </c>
      <c r="AV94" s="13">
        <v>45292</v>
      </c>
      <c r="AW94" s="13">
        <v>45299</v>
      </c>
      <c r="AX94" s="13">
        <v>45376</v>
      </c>
      <c r="AY94" s="13">
        <v>45379</v>
      </c>
      <c r="AZ94" s="13">
        <v>45380</v>
      </c>
      <c r="BA94" s="13">
        <v>45413</v>
      </c>
      <c r="BB94" s="13">
        <v>45425</v>
      </c>
      <c r="BC94" s="13">
        <v>45446</v>
      </c>
      <c r="BD94" s="13">
        <v>45453</v>
      </c>
      <c r="BE94" s="13">
        <v>45474</v>
      </c>
      <c r="BF94" s="13">
        <v>45493</v>
      </c>
      <c r="BG94" s="13">
        <v>45511</v>
      </c>
      <c r="BH94" s="13">
        <v>45523</v>
      </c>
      <c r="BI94" s="13">
        <v>45579</v>
      </c>
      <c r="BJ94" s="13">
        <v>45600</v>
      </c>
      <c r="BK94" s="13">
        <v>45607</v>
      </c>
      <c r="BL94" s="13">
        <v>45651</v>
      </c>
    </row>
    <row r="95" spans="1:64" ht="120">
      <c r="A95" s="19" t="s">
        <v>3096</v>
      </c>
      <c r="B95" s="19" t="s">
        <v>3081</v>
      </c>
      <c r="C95" s="19" t="s">
        <v>3131</v>
      </c>
      <c r="D95" s="32" t="s">
        <v>1965</v>
      </c>
      <c r="E95" s="23" t="s">
        <v>3083</v>
      </c>
      <c r="F95" s="19" t="s">
        <v>3107</v>
      </c>
      <c r="G95" s="32" t="s">
        <v>2456</v>
      </c>
      <c r="H95" s="19" t="s">
        <v>3128</v>
      </c>
      <c r="I95" s="19" t="s">
        <v>3457</v>
      </c>
      <c r="J95" s="23" t="s">
        <v>3129</v>
      </c>
      <c r="K95" s="19" t="s">
        <v>3458</v>
      </c>
      <c r="L95" s="23">
        <v>15</v>
      </c>
      <c r="M95" s="19" t="s">
        <v>621</v>
      </c>
      <c r="N95" s="20">
        <v>45400</v>
      </c>
      <c r="O95" s="19" t="s">
        <v>3082</v>
      </c>
      <c r="P95" s="22">
        <v>45436</v>
      </c>
      <c r="Q95" s="22">
        <v>45436</v>
      </c>
      <c r="R95" s="23">
        <f>NETWORKDAYS(N95,P95,AV95:AY95:AZ95:BA95:BB95:BC95:BD95:BE95:BF95:BG95:BH95:BL95)</f>
        <v>25</v>
      </c>
      <c r="S95" s="23">
        <f t="shared" si="1"/>
        <v>26</v>
      </c>
      <c r="T95" s="17" t="s">
        <v>3461</v>
      </c>
      <c r="U95" s="31" t="s">
        <v>3251</v>
      </c>
      <c r="V95" s="19" t="s">
        <v>3082</v>
      </c>
      <c r="W95" s="19" t="s">
        <v>3082</v>
      </c>
      <c r="X95" s="19" t="s">
        <v>3082</v>
      </c>
      <c r="Y95" s="19" t="s">
        <v>3082</v>
      </c>
      <c r="Z95" s="23" t="s">
        <v>3221</v>
      </c>
      <c r="AV95" s="13">
        <v>45292</v>
      </c>
      <c r="AW95" s="13">
        <v>45299</v>
      </c>
      <c r="AX95" s="13">
        <v>45376</v>
      </c>
      <c r="AY95" s="13">
        <v>45379</v>
      </c>
      <c r="AZ95" s="13">
        <v>45380</v>
      </c>
      <c r="BA95" s="13">
        <v>45413</v>
      </c>
      <c r="BB95" s="13">
        <v>45425</v>
      </c>
      <c r="BC95" s="13">
        <v>45446</v>
      </c>
      <c r="BD95" s="13">
        <v>45453</v>
      </c>
      <c r="BE95" s="13">
        <v>45474</v>
      </c>
      <c r="BF95" s="13">
        <v>45493</v>
      </c>
      <c r="BG95" s="13">
        <v>45511</v>
      </c>
      <c r="BH95" s="13">
        <v>45523</v>
      </c>
      <c r="BI95" s="13">
        <v>45579</v>
      </c>
      <c r="BJ95" s="13">
        <v>45600</v>
      </c>
      <c r="BK95" s="13">
        <v>45607</v>
      </c>
      <c r="BL95" s="13">
        <v>45651</v>
      </c>
    </row>
    <row r="96" spans="1:64" ht="120">
      <c r="A96" s="19" t="s">
        <v>3096</v>
      </c>
      <c r="B96" s="19" t="s">
        <v>3081</v>
      </c>
      <c r="C96" s="19" t="s">
        <v>3090</v>
      </c>
      <c r="D96" s="32" t="s">
        <v>2181</v>
      </c>
      <c r="E96" s="23" t="s">
        <v>3115</v>
      </c>
      <c r="F96" s="19" t="s">
        <v>3107</v>
      </c>
      <c r="G96" s="32" t="s">
        <v>2496</v>
      </c>
      <c r="H96" s="19" t="s">
        <v>3092</v>
      </c>
      <c r="I96" s="19" t="s">
        <v>3457</v>
      </c>
      <c r="J96" s="19" t="s">
        <v>3084</v>
      </c>
      <c r="K96" s="19" t="s">
        <v>3458</v>
      </c>
      <c r="L96" s="23">
        <v>15</v>
      </c>
      <c r="M96" s="19" t="s">
        <v>654</v>
      </c>
      <c r="N96" s="20">
        <v>45383</v>
      </c>
      <c r="O96" s="19" t="s">
        <v>3082</v>
      </c>
      <c r="P96" s="22">
        <v>45436</v>
      </c>
      <c r="Q96" s="22">
        <v>45436</v>
      </c>
      <c r="R96" s="23">
        <f>NETWORKDAYS(N96,P96,AV96:AY96:AZ96:BA96:BB96:BC96:BD96:BE96:BF96:BG96:BH96:BL96)</f>
        <v>38</v>
      </c>
      <c r="S96" s="23">
        <f t="shared" si="1"/>
        <v>39</v>
      </c>
      <c r="T96" s="17" t="s">
        <v>3461</v>
      </c>
      <c r="U96" s="31" t="s">
        <v>3254</v>
      </c>
      <c r="V96" s="19" t="s">
        <v>3082</v>
      </c>
      <c r="W96" s="19" t="s">
        <v>3082</v>
      </c>
      <c r="X96" s="19" t="s">
        <v>3082</v>
      </c>
      <c r="Y96" s="19" t="s">
        <v>3082</v>
      </c>
      <c r="Z96" s="19" t="s">
        <v>3255</v>
      </c>
      <c r="AV96" s="13">
        <v>45292</v>
      </c>
      <c r="AW96" s="13">
        <v>45299</v>
      </c>
      <c r="AX96" s="13">
        <v>45376</v>
      </c>
      <c r="AY96" s="13">
        <v>45379</v>
      </c>
      <c r="AZ96" s="13">
        <v>45380</v>
      </c>
      <c r="BA96" s="13">
        <v>45413</v>
      </c>
      <c r="BB96" s="13">
        <v>45425</v>
      </c>
      <c r="BC96" s="13">
        <v>45446</v>
      </c>
      <c r="BD96" s="13">
        <v>45453</v>
      </c>
      <c r="BE96" s="13">
        <v>45474</v>
      </c>
      <c r="BF96" s="13">
        <v>45493</v>
      </c>
      <c r="BG96" s="13">
        <v>45511</v>
      </c>
      <c r="BH96" s="13">
        <v>45523</v>
      </c>
      <c r="BI96" s="13">
        <v>45579</v>
      </c>
      <c r="BJ96" s="13">
        <v>45600</v>
      </c>
      <c r="BK96" s="13">
        <v>45607</v>
      </c>
      <c r="BL96" s="13">
        <v>45651</v>
      </c>
    </row>
    <row r="97" spans="1:64" ht="90">
      <c r="A97" s="19" t="s">
        <v>3096</v>
      </c>
      <c r="B97" s="19" t="s">
        <v>3081</v>
      </c>
      <c r="C97" s="19" t="s">
        <v>3090</v>
      </c>
      <c r="D97" s="32" t="s">
        <v>1934</v>
      </c>
      <c r="E97" s="23" t="s">
        <v>3115</v>
      </c>
      <c r="F97" s="19" t="s">
        <v>3093</v>
      </c>
      <c r="G97" s="32" t="s">
        <v>2728</v>
      </c>
      <c r="H97" s="23" t="s">
        <v>3463</v>
      </c>
      <c r="I97" s="19" t="s">
        <v>3122</v>
      </c>
      <c r="J97" s="19" t="s">
        <v>3122</v>
      </c>
      <c r="K97" s="19" t="s">
        <v>3458</v>
      </c>
      <c r="L97" s="23">
        <v>15</v>
      </c>
      <c r="M97" s="19" t="s">
        <v>658</v>
      </c>
      <c r="N97" s="20">
        <v>45385</v>
      </c>
      <c r="O97" s="19" t="s">
        <v>3082</v>
      </c>
      <c r="P97" s="22">
        <v>45436</v>
      </c>
      <c r="Q97" s="22">
        <v>45436</v>
      </c>
      <c r="R97" s="23">
        <f>NETWORKDAYS(N97,P97,AV97:AY97:AZ97:BA97:BB97:BC97:BD97:BE97:BF97:BG97:BH97:BL97)</f>
        <v>36</v>
      </c>
      <c r="S97" s="23">
        <f t="shared" si="1"/>
        <v>37</v>
      </c>
      <c r="T97" s="17" t="s">
        <v>3461</v>
      </c>
      <c r="U97" s="31" t="s">
        <v>3256</v>
      </c>
      <c r="V97" s="19" t="s">
        <v>3082</v>
      </c>
      <c r="W97" s="19" t="s">
        <v>3082</v>
      </c>
      <c r="X97" s="19" t="s">
        <v>3082</v>
      </c>
      <c r="Y97" s="19" t="s">
        <v>3082</v>
      </c>
      <c r="Z97" s="19" t="s">
        <v>3257</v>
      </c>
      <c r="AV97" s="13">
        <v>45292</v>
      </c>
      <c r="AW97" s="13">
        <v>45299</v>
      </c>
      <c r="AX97" s="13">
        <v>45376</v>
      </c>
      <c r="AY97" s="13">
        <v>45379</v>
      </c>
      <c r="AZ97" s="13">
        <v>45380</v>
      </c>
      <c r="BA97" s="13">
        <v>45413</v>
      </c>
      <c r="BB97" s="13">
        <v>45425</v>
      </c>
      <c r="BC97" s="13">
        <v>45446</v>
      </c>
      <c r="BD97" s="13">
        <v>45453</v>
      </c>
      <c r="BE97" s="13">
        <v>45474</v>
      </c>
      <c r="BF97" s="13">
        <v>45493</v>
      </c>
      <c r="BG97" s="13">
        <v>45511</v>
      </c>
      <c r="BH97" s="13">
        <v>45523</v>
      </c>
      <c r="BI97" s="13">
        <v>45579</v>
      </c>
      <c r="BJ97" s="13">
        <v>45600</v>
      </c>
      <c r="BK97" s="13">
        <v>45607</v>
      </c>
      <c r="BL97" s="13">
        <v>45651</v>
      </c>
    </row>
    <row r="98" spans="1:64" ht="135">
      <c r="A98" s="19" t="s">
        <v>3096</v>
      </c>
      <c r="B98" s="19" t="s">
        <v>3081</v>
      </c>
      <c r="C98" s="19" t="s">
        <v>3090</v>
      </c>
      <c r="D98" s="32" t="s">
        <v>2184</v>
      </c>
      <c r="E98" s="23" t="s">
        <v>3115</v>
      </c>
      <c r="F98" s="19" t="s">
        <v>3093</v>
      </c>
      <c r="G98" s="32" t="s">
        <v>126</v>
      </c>
      <c r="H98" s="42" t="s">
        <v>3239</v>
      </c>
      <c r="I98" s="42" t="s">
        <v>3098</v>
      </c>
      <c r="J98" s="19" t="s">
        <v>3253</v>
      </c>
      <c r="K98" s="42" t="s">
        <v>3458</v>
      </c>
      <c r="L98" s="41">
        <v>15</v>
      </c>
      <c r="M98" s="42" t="s">
        <v>660</v>
      </c>
      <c r="N98" s="43">
        <v>45390</v>
      </c>
      <c r="O98" s="42" t="s">
        <v>3082</v>
      </c>
      <c r="P98" s="44">
        <v>45390</v>
      </c>
      <c r="Q98" s="22">
        <v>45436</v>
      </c>
      <c r="R98" s="41">
        <f>NETWORKDAYS(N98,P98,AV98:AY98:AZ98:BA98:BB98:BC98:BD98:BE98:BF98:BG98:BH98:BL98)</f>
        <v>1</v>
      </c>
      <c r="S98" s="41">
        <f t="shared" si="1"/>
        <v>2</v>
      </c>
      <c r="T98" s="50" t="s">
        <v>3465</v>
      </c>
      <c r="U98" s="48" t="s">
        <v>3258</v>
      </c>
      <c r="V98" s="19" t="s">
        <v>3082</v>
      </c>
      <c r="W98" s="19" t="s">
        <v>3082</v>
      </c>
      <c r="X98" s="19" t="s">
        <v>3082</v>
      </c>
      <c r="Y98" s="19" t="s">
        <v>3082</v>
      </c>
      <c r="Z98" s="19" t="s">
        <v>3259</v>
      </c>
      <c r="AV98" s="13">
        <v>45292</v>
      </c>
      <c r="AW98" s="13">
        <v>45299</v>
      </c>
      <c r="AX98" s="13">
        <v>45376</v>
      </c>
      <c r="AY98" s="13">
        <v>45379</v>
      </c>
      <c r="AZ98" s="13">
        <v>45380</v>
      </c>
      <c r="BA98" s="13">
        <v>45413</v>
      </c>
      <c r="BB98" s="13">
        <v>45425</v>
      </c>
      <c r="BC98" s="13">
        <v>45446</v>
      </c>
      <c r="BD98" s="13">
        <v>45453</v>
      </c>
      <c r="BE98" s="13">
        <v>45474</v>
      </c>
      <c r="BF98" s="13">
        <v>45493</v>
      </c>
      <c r="BG98" s="13">
        <v>45511</v>
      </c>
      <c r="BH98" s="13">
        <v>45523</v>
      </c>
      <c r="BI98" s="13">
        <v>45579</v>
      </c>
      <c r="BJ98" s="13">
        <v>45600</v>
      </c>
      <c r="BK98" s="13">
        <v>45607</v>
      </c>
      <c r="BL98" s="13">
        <v>45651</v>
      </c>
    </row>
    <row r="99" spans="1:64" ht="180">
      <c r="A99" s="19" t="s">
        <v>3096</v>
      </c>
      <c r="B99" s="19" t="s">
        <v>3081</v>
      </c>
      <c r="C99" s="19" t="s">
        <v>3090</v>
      </c>
      <c r="D99" s="32" t="s">
        <v>2189</v>
      </c>
      <c r="E99" s="23" t="s">
        <v>3115</v>
      </c>
      <c r="F99" s="19" t="s">
        <v>3093</v>
      </c>
      <c r="G99" s="32" t="s">
        <v>2735</v>
      </c>
      <c r="H99" s="19" t="s">
        <v>3201</v>
      </c>
      <c r="I99" s="19" t="s">
        <v>3098</v>
      </c>
      <c r="J99" s="19" t="s">
        <v>3202</v>
      </c>
      <c r="K99" s="19" t="s">
        <v>3458</v>
      </c>
      <c r="L99" s="23">
        <v>15</v>
      </c>
      <c r="M99" s="19" t="s">
        <v>667</v>
      </c>
      <c r="N99" s="20">
        <v>45384</v>
      </c>
      <c r="O99" s="19" t="s">
        <v>3082</v>
      </c>
      <c r="P99" s="22">
        <v>45436</v>
      </c>
      <c r="Q99" s="37">
        <v>45436</v>
      </c>
      <c r="R99" s="23">
        <f>NETWORKDAYS(N99,P99,AV99:AY99:AZ99:BA99:BB99:BC99:BD99:BE99:BF99:BG99:BH99:BL99)</f>
        <v>37</v>
      </c>
      <c r="S99" s="23">
        <f t="shared" si="1"/>
        <v>38</v>
      </c>
      <c r="T99" s="17" t="s">
        <v>3461</v>
      </c>
      <c r="U99" s="31" t="s">
        <v>3260</v>
      </c>
      <c r="V99" s="19" t="s">
        <v>3082</v>
      </c>
      <c r="W99" s="19" t="s">
        <v>3082</v>
      </c>
      <c r="X99" s="19" t="s">
        <v>3082</v>
      </c>
      <c r="Y99" s="19" t="s">
        <v>3082</v>
      </c>
      <c r="Z99" s="19" t="s">
        <v>3255</v>
      </c>
      <c r="AV99" s="13">
        <v>45292</v>
      </c>
      <c r="AW99" s="13">
        <v>45299</v>
      </c>
      <c r="AX99" s="13">
        <v>45376</v>
      </c>
      <c r="AY99" s="13">
        <v>45379</v>
      </c>
      <c r="AZ99" s="13">
        <v>45380</v>
      </c>
      <c r="BA99" s="13">
        <v>45413</v>
      </c>
      <c r="BB99" s="13">
        <v>45425</v>
      </c>
      <c r="BC99" s="13">
        <v>45446</v>
      </c>
      <c r="BD99" s="13">
        <v>45453</v>
      </c>
      <c r="BE99" s="13">
        <v>45474</v>
      </c>
      <c r="BF99" s="13">
        <v>45493</v>
      </c>
      <c r="BG99" s="13">
        <v>45511</v>
      </c>
      <c r="BH99" s="13">
        <v>45523</v>
      </c>
      <c r="BI99" s="13">
        <v>45579</v>
      </c>
      <c r="BJ99" s="13">
        <v>45600</v>
      </c>
      <c r="BK99" s="13">
        <v>45607</v>
      </c>
      <c r="BL99" s="13">
        <v>45651</v>
      </c>
    </row>
    <row r="100" spans="1:64" ht="195">
      <c r="A100" s="19" t="s">
        <v>3096</v>
      </c>
      <c r="B100" s="19" t="s">
        <v>3081</v>
      </c>
      <c r="C100" s="19" t="s">
        <v>3116</v>
      </c>
      <c r="D100" s="32" t="s">
        <v>2191</v>
      </c>
      <c r="E100" s="19" t="s">
        <v>3456</v>
      </c>
      <c r="F100" s="19" t="s">
        <v>3127</v>
      </c>
      <c r="G100" s="32" t="s">
        <v>2738</v>
      </c>
      <c r="H100" s="19" t="s">
        <v>3128</v>
      </c>
      <c r="I100" s="19" t="s">
        <v>3457</v>
      </c>
      <c r="J100" s="19" t="s">
        <v>3129</v>
      </c>
      <c r="K100" s="19" t="s">
        <v>3458</v>
      </c>
      <c r="L100" s="23">
        <v>15</v>
      </c>
      <c r="M100" s="19" t="s">
        <v>670</v>
      </c>
      <c r="N100" s="20">
        <v>45383</v>
      </c>
      <c r="O100" s="19" t="s">
        <v>3082</v>
      </c>
      <c r="P100" s="22">
        <v>45436</v>
      </c>
      <c r="Q100" s="22">
        <v>45436</v>
      </c>
      <c r="R100" s="23">
        <f>NETWORKDAYS(N100,P100,AV100:AY100:AZ100:BA100:BB100:BC100:BD100:BE100:BF100:BG100:BH100:BL100)</f>
        <v>38</v>
      </c>
      <c r="S100" s="23">
        <f t="shared" si="1"/>
        <v>39</v>
      </c>
      <c r="T100" s="17" t="s">
        <v>3461</v>
      </c>
      <c r="U100" s="31" t="s">
        <v>3261</v>
      </c>
      <c r="V100" s="19" t="s">
        <v>3082</v>
      </c>
      <c r="W100" s="19" t="s">
        <v>3082</v>
      </c>
      <c r="X100" s="19" t="s">
        <v>3082</v>
      </c>
      <c r="Y100" s="19" t="s">
        <v>3082</v>
      </c>
      <c r="Z100" s="23" t="s">
        <v>3221</v>
      </c>
      <c r="AV100" s="13">
        <v>45292</v>
      </c>
      <c r="AW100" s="13">
        <v>45299</v>
      </c>
      <c r="AX100" s="13">
        <v>45376</v>
      </c>
      <c r="AY100" s="13">
        <v>45379</v>
      </c>
      <c r="AZ100" s="13">
        <v>45380</v>
      </c>
      <c r="BA100" s="13">
        <v>45413</v>
      </c>
      <c r="BB100" s="13">
        <v>45425</v>
      </c>
      <c r="BC100" s="13">
        <v>45446</v>
      </c>
      <c r="BD100" s="13">
        <v>45453</v>
      </c>
      <c r="BE100" s="13">
        <v>45474</v>
      </c>
      <c r="BF100" s="13">
        <v>45493</v>
      </c>
      <c r="BG100" s="13">
        <v>45511</v>
      </c>
      <c r="BH100" s="13">
        <v>45523</v>
      </c>
      <c r="BI100" s="13">
        <v>45579</v>
      </c>
      <c r="BJ100" s="13">
        <v>45600</v>
      </c>
      <c r="BK100" s="13">
        <v>45607</v>
      </c>
      <c r="BL100" s="13">
        <v>45651</v>
      </c>
    </row>
    <row r="101" spans="1:64" ht="195">
      <c r="A101" s="19" t="s">
        <v>3096</v>
      </c>
      <c r="B101" s="19" t="s">
        <v>3081</v>
      </c>
      <c r="C101" s="19" t="s">
        <v>3263</v>
      </c>
      <c r="D101" s="32" t="s">
        <v>2192</v>
      </c>
      <c r="E101" s="19" t="s">
        <v>3159</v>
      </c>
      <c r="F101" s="19" t="s">
        <v>3107</v>
      </c>
      <c r="G101" s="32" t="s">
        <v>2739</v>
      </c>
      <c r="H101" s="19" t="s">
        <v>3128</v>
      </c>
      <c r="I101" s="19" t="s">
        <v>3457</v>
      </c>
      <c r="J101" s="19" t="s">
        <v>3129</v>
      </c>
      <c r="K101" s="19" t="s">
        <v>3458</v>
      </c>
      <c r="L101" s="23">
        <v>15</v>
      </c>
      <c r="M101" s="19" t="s">
        <v>673</v>
      </c>
      <c r="N101" s="20">
        <v>45383</v>
      </c>
      <c r="O101" s="19" t="s">
        <v>3082</v>
      </c>
      <c r="P101" s="22">
        <v>45436</v>
      </c>
      <c r="Q101" s="22">
        <v>45436</v>
      </c>
      <c r="R101" s="23">
        <f>NETWORKDAYS(N101,P101,AV101:AY101:AZ101:BA101:BB101:BC101:BD101:BE101:BF101:BG101:BH101:BL101)</f>
        <v>38</v>
      </c>
      <c r="S101" s="23">
        <f t="shared" si="1"/>
        <v>39</v>
      </c>
      <c r="T101" s="17" t="s">
        <v>3461</v>
      </c>
      <c r="U101" s="31" t="s">
        <v>3262</v>
      </c>
      <c r="V101" s="19" t="s">
        <v>3082</v>
      </c>
      <c r="W101" s="19" t="s">
        <v>3082</v>
      </c>
      <c r="X101" s="19" t="s">
        <v>3082</v>
      </c>
      <c r="Y101" s="19" t="s">
        <v>3082</v>
      </c>
      <c r="Z101" s="23" t="s">
        <v>3221</v>
      </c>
      <c r="AV101" s="13">
        <v>45292</v>
      </c>
      <c r="AW101" s="13">
        <v>45299</v>
      </c>
      <c r="AX101" s="13">
        <v>45376</v>
      </c>
      <c r="AY101" s="13">
        <v>45379</v>
      </c>
      <c r="AZ101" s="13">
        <v>45380</v>
      </c>
      <c r="BA101" s="13">
        <v>45413</v>
      </c>
      <c r="BB101" s="13">
        <v>45425</v>
      </c>
      <c r="BC101" s="13">
        <v>45446</v>
      </c>
      <c r="BD101" s="13">
        <v>45453</v>
      </c>
      <c r="BE101" s="13">
        <v>45474</v>
      </c>
      <c r="BF101" s="13">
        <v>45493</v>
      </c>
      <c r="BG101" s="13">
        <v>45511</v>
      </c>
      <c r="BH101" s="13">
        <v>45523</v>
      </c>
      <c r="BI101" s="13">
        <v>45579</v>
      </c>
      <c r="BJ101" s="13">
        <v>45600</v>
      </c>
      <c r="BK101" s="13">
        <v>45607</v>
      </c>
      <c r="BL101" s="13">
        <v>45651</v>
      </c>
    </row>
    <row r="102" spans="1:64" ht="210">
      <c r="A102" s="19" t="s">
        <v>3096</v>
      </c>
      <c r="B102" s="19" t="s">
        <v>3081</v>
      </c>
      <c r="C102" s="19" t="s">
        <v>3090</v>
      </c>
      <c r="D102" s="32" t="s">
        <v>34</v>
      </c>
      <c r="E102" s="23" t="s">
        <v>3115</v>
      </c>
      <c r="F102" s="19" t="s">
        <v>3110</v>
      </c>
      <c r="G102" s="32" t="s">
        <v>2740</v>
      </c>
      <c r="H102" s="19" t="s">
        <v>3217</v>
      </c>
      <c r="I102" s="19" t="s">
        <v>3457</v>
      </c>
      <c r="J102" s="19" t="s">
        <v>3117</v>
      </c>
      <c r="K102" s="19" t="s">
        <v>3458</v>
      </c>
      <c r="L102" s="23">
        <v>15</v>
      </c>
      <c r="M102" s="19" t="s">
        <v>674</v>
      </c>
      <c r="N102" s="20">
        <v>45383</v>
      </c>
      <c r="O102" s="19" t="s">
        <v>3082</v>
      </c>
      <c r="P102" s="22">
        <v>45436</v>
      </c>
      <c r="Q102" s="22">
        <v>45436</v>
      </c>
      <c r="R102" s="23">
        <f>NETWORKDAYS(N102,P102,AV102:AY102:AZ102:BA102:BB102:BC102:BD102:BE102:BF102:BG102:BH102:BL102)</f>
        <v>38</v>
      </c>
      <c r="S102" s="23">
        <f t="shared" si="1"/>
        <v>39</v>
      </c>
      <c r="T102" s="17" t="s">
        <v>3461</v>
      </c>
      <c r="U102" s="31" t="s">
        <v>3264</v>
      </c>
      <c r="V102" s="19" t="s">
        <v>3082</v>
      </c>
      <c r="W102" s="19" t="s">
        <v>3082</v>
      </c>
      <c r="X102" s="19" t="s">
        <v>3082</v>
      </c>
      <c r="Y102" s="19" t="s">
        <v>3082</v>
      </c>
      <c r="Z102" s="23" t="s">
        <v>3221</v>
      </c>
      <c r="AV102" s="13">
        <v>45292</v>
      </c>
      <c r="AW102" s="13">
        <v>45299</v>
      </c>
      <c r="AX102" s="13">
        <v>45376</v>
      </c>
      <c r="AY102" s="13">
        <v>45379</v>
      </c>
      <c r="AZ102" s="13">
        <v>45380</v>
      </c>
      <c r="BA102" s="13">
        <v>45413</v>
      </c>
      <c r="BB102" s="13">
        <v>45425</v>
      </c>
      <c r="BC102" s="13">
        <v>45446</v>
      </c>
      <c r="BD102" s="13">
        <v>45453</v>
      </c>
      <c r="BE102" s="13">
        <v>45474</v>
      </c>
      <c r="BF102" s="13">
        <v>45493</v>
      </c>
      <c r="BG102" s="13">
        <v>45511</v>
      </c>
      <c r="BH102" s="13">
        <v>45523</v>
      </c>
      <c r="BI102" s="13">
        <v>45579</v>
      </c>
      <c r="BJ102" s="13">
        <v>45600</v>
      </c>
      <c r="BK102" s="13">
        <v>45607</v>
      </c>
      <c r="BL102" s="13">
        <v>45651</v>
      </c>
    </row>
    <row r="103" spans="1:64" ht="150">
      <c r="A103" s="19" t="s">
        <v>3096</v>
      </c>
      <c r="B103" s="19" t="s">
        <v>3081</v>
      </c>
      <c r="C103" s="19" t="s">
        <v>3090</v>
      </c>
      <c r="D103" s="32" t="s">
        <v>2193</v>
      </c>
      <c r="E103" s="23" t="s">
        <v>3083</v>
      </c>
      <c r="F103" s="19" t="s">
        <v>3266</v>
      </c>
      <c r="G103" s="32" t="s">
        <v>2741</v>
      </c>
      <c r="H103" s="19" t="s">
        <v>3267</v>
      </c>
      <c r="I103" s="19" t="s">
        <v>3457</v>
      </c>
      <c r="J103" s="19" t="s">
        <v>3143</v>
      </c>
      <c r="K103" s="19" t="s">
        <v>3458</v>
      </c>
      <c r="L103" s="23">
        <v>15</v>
      </c>
      <c r="M103" s="19" t="s">
        <v>675</v>
      </c>
      <c r="N103" s="20">
        <v>45383</v>
      </c>
      <c r="O103" s="19" t="s">
        <v>3268</v>
      </c>
      <c r="P103" s="22">
        <v>45436</v>
      </c>
      <c r="Q103" s="22">
        <v>45436</v>
      </c>
      <c r="R103" s="23">
        <f>NETWORKDAYS(N103,P103,AV103:AY103:AZ103:BA103:BB103:BC103:BD103:BE103:BF103:BG103:BH103:BL103)</f>
        <v>38</v>
      </c>
      <c r="S103" s="23">
        <f t="shared" si="1"/>
        <v>39</v>
      </c>
      <c r="T103" s="24" t="s">
        <v>3464</v>
      </c>
      <c r="U103" s="31" t="s">
        <v>3265</v>
      </c>
      <c r="V103" s="22">
        <v>45436</v>
      </c>
      <c r="W103" s="19" t="s">
        <v>3210</v>
      </c>
      <c r="X103" s="19" t="s">
        <v>3213</v>
      </c>
      <c r="Y103" s="19" t="s">
        <v>3082</v>
      </c>
      <c r="Z103" s="19" t="s">
        <v>3269</v>
      </c>
      <c r="AV103" s="13">
        <v>45292</v>
      </c>
      <c r="AW103" s="13">
        <v>45299</v>
      </c>
      <c r="AX103" s="13">
        <v>45376</v>
      </c>
      <c r="AY103" s="13">
        <v>45379</v>
      </c>
      <c r="AZ103" s="13">
        <v>45380</v>
      </c>
      <c r="BA103" s="13">
        <v>45413</v>
      </c>
      <c r="BB103" s="13">
        <v>45425</v>
      </c>
      <c r="BC103" s="13">
        <v>45446</v>
      </c>
      <c r="BD103" s="13">
        <v>45453</v>
      </c>
      <c r="BE103" s="13">
        <v>45474</v>
      </c>
      <c r="BF103" s="13">
        <v>45493</v>
      </c>
      <c r="BG103" s="13">
        <v>45511</v>
      </c>
      <c r="BH103" s="13">
        <v>45523</v>
      </c>
      <c r="BI103" s="13">
        <v>45579</v>
      </c>
      <c r="BJ103" s="13">
        <v>45600</v>
      </c>
      <c r="BK103" s="13">
        <v>45607</v>
      </c>
      <c r="BL103" s="13">
        <v>45651</v>
      </c>
    </row>
    <row r="104" spans="1:64" ht="135">
      <c r="A104" s="19" t="s">
        <v>3096</v>
      </c>
      <c r="B104" s="19" t="s">
        <v>3081</v>
      </c>
      <c r="C104" s="19" t="s">
        <v>3271</v>
      </c>
      <c r="D104" s="32" t="s">
        <v>1935</v>
      </c>
      <c r="E104" s="19" t="s">
        <v>3456</v>
      </c>
      <c r="F104" s="19" t="s">
        <v>3266</v>
      </c>
      <c r="G104" s="32" t="s">
        <v>2742</v>
      </c>
      <c r="H104" s="19" t="s">
        <v>3128</v>
      </c>
      <c r="I104" s="19" t="s">
        <v>3457</v>
      </c>
      <c r="J104" s="19" t="s">
        <v>3129</v>
      </c>
      <c r="K104" s="19" t="s">
        <v>3458</v>
      </c>
      <c r="L104" s="23">
        <v>15</v>
      </c>
      <c r="M104" s="19" t="s">
        <v>676</v>
      </c>
      <c r="N104" s="20">
        <v>45383</v>
      </c>
      <c r="O104" s="19" t="s">
        <v>3082</v>
      </c>
      <c r="P104" s="22">
        <v>45436</v>
      </c>
      <c r="Q104" s="37">
        <v>45436</v>
      </c>
      <c r="R104" s="23">
        <f>NETWORKDAYS(N104,P104,AV104:AY104:AZ104:BA104:BB104:BC104:BD104:BE104:BF104:BG104:BH104:BL104)</f>
        <v>38</v>
      </c>
      <c r="S104" s="23">
        <f t="shared" si="1"/>
        <v>39</v>
      </c>
      <c r="T104" s="17" t="s">
        <v>3461</v>
      </c>
      <c r="U104" s="31" t="s">
        <v>3270</v>
      </c>
      <c r="V104" s="19" t="s">
        <v>3082</v>
      </c>
      <c r="W104" s="19" t="s">
        <v>3082</v>
      </c>
      <c r="X104" s="19" t="s">
        <v>3082</v>
      </c>
      <c r="Y104" s="19" t="s">
        <v>3082</v>
      </c>
      <c r="Z104" s="23" t="s">
        <v>3221</v>
      </c>
      <c r="AV104" s="13">
        <v>45292</v>
      </c>
      <c r="AW104" s="13">
        <v>45299</v>
      </c>
      <c r="AX104" s="13">
        <v>45376</v>
      </c>
      <c r="AY104" s="13">
        <v>45379</v>
      </c>
      <c r="AZ104" s="13">
        <v>45380</v>
      </c>
      <c r="BA104" s="13">
        <v>45413</v>
      </c>
      <c r="BB104" s="13">
        <v>45425</v>
      </c>
      <c r="BC104" s="13">
        <v>45446</v>
      </c>
      <c r="BD104" s="13">
        <v>45453</v>
      </c>
      <c r="BE104" s="13">
        <v>45474</v>
      </c>
      <c r="BF104" s="13">
        <v>45493</v>
      </c>
      <c r="BG104" s="13">
        <v>45511</v>
      </c>
      <c r="BH104" s="13">
        <v>45523</v>
      </c>
      <c r="BI104" s="13">
        <v>45579</v>
      </c>
      <c r="BJ104" s="13">
        <v>45600</v>
      </c>
      <c r="BK104" s="13">
        <v>45607</v>
      </c>
      <c r="BL104" s="13">
        <v>45651</v>
      </c>
    </row>
    <row r="105" spans="1:64" ht="210">
      <c r="A105" s="19" t="s">
        <v>3096</v>
      </c>
      <c r="B105" s="19" t="s">
        <v>3081</v>
      </c>
      <c r="C105" s="19" t="s">
        <v>3273</v>
      </c>
      <c r="D105" s="32" t="s">
        <v>2194</v>
      </c>
      <c r="E105" s="19" t="s">
        <v>3159</v>
      </c>
      <c r="F105" s="19" t="s">
        <v>3093</v>
      </c>
      <c r="G105" s="32" t="s">
        <v>2744</v>
      </c>
      <c r="H105" s="19" t="s">
        <v>2145</v>
      </c>
      <c r="I105" s="19" t="s">
        <v>3457</v>
      </c>
      <c r="J105" s="19" t="s">
        <v>3117</v>
      </c>
      <c r="K105" s="19" t="s">
        <v>3458</v>
      </c>
      <c r="L105" s="23">
        <v>15</v>
      </c>
      <c r="M105" s="19" t="s">
        <v>678</v>
      </c>
      <c r="N105" s="20">
        <v>45383</v>
      </c>
      <c r="O105" s="19" t="s">
        <v>3082</v>
      </c>
      <c r="P105" s="22">
        <v>45436</v>
      </c>
      <c r="Q105" s="22">
        <v>45436</v>
      </c>
      <c r="R105" s="23">
        <f>NETWORKDAYS(N105,P105,AV105:AY105:AZ105:BA105:BB105:BC105:BD105:BE105:BF105:BG105:BH105:BL105)</f>
        <v>38</v>
      </c>
      <c r="S105" s="23">
        <f t="shared" si="1"/>
        <v>39</v>
      </c>
      <c r="T105" s="17" t="s">
        <v>3461</v>
      </c>
      <c r="U105" s="31" t="s">
        <v>3272</v>
      </c>
      <c r="V105" s="19" t="s">
        <v>3082</v>
      </c>
      <c r="W105" s="19" t="s">
        <v>3082</v>
      </c>
      <c r="X105" s="19" t="s">
        <v>3082</v>
      </c>
      <c r="Y105" s="19" t="s">
        <v>3082</v>
      </c>
      <c r="Z105" s="23" t="s">
        <v>3221</v>
      </c>
      <c r="AV105" s="13">
        <v>45292</v>
      </c>
      <c r="AW105" s="13">
        <v>45299</v>
      </c>
      <c r="AX105" s="13">
        <v>45376</v>
      </c>
      <c r="AY105" s="13">
        <v>45379</v>
      </c>
      <c r="AZ105" s="13">
        <v>45380</v>
      </c>
      <c r="BA105" s="13">
        <v>45413</v>
      </c>
      <c r="BB105" s="13">
        <v>45425</v>
      </c>
      <c r="BC105" s="13">
        <v>45446</v>
      </c>
      <c r="BD105" s="13">
        <v>45453</v>
      </c>
      <c r="BE105" s="13">
        <v>45474</v>
      </c>
      <c r="BF105" s="13">
        <v>45493</v>
      </c>
      <c r="BG105" s="13">
        <v>45511</v>
      </c>
      <c r="BH105" s="13">
        <v>45523</v>
      </c>
      <c r="BI105" s="13">
        <v>45579</v>
      </c>
      <c r="BJ105" s="13">
        <v>45600</v>
      </c>
      <c r="BK105" s="13">
        <v>45607</v>
      </c>
      <c r="BL105" s="13">
        <v>45651</v>
      </c>
    </row>
    <row r="106" spans="1:64" ht="210">
      <c r="A106" s="19" t="s">
        <v>3096</v>
      </c>
      <c r="B106" s="19" t="s">
        <v>3081</v>
      </c>
      <c r="C106" s="19" t="s">
        <v>3109</v>
      </c>
      <c r="D106" s="32" t="s">
        <v>34</v>
      </c>
      <c r="E106" s="23" t="s">
        <v>3115</v>
      </c>
      <c r="F106" s="19" t="s">
        <v>3110</v>
      </c>
      <c r="G106" s="32" t="s">
        <v>2746</v>
      </c>
      <c r="H106" s="19" t="s">
        <v>3217</v>
      </c>
      <c r="I106" s="19" t="s">
        <v>3457</v>
      </c>
      <c r="J106" s="19" t="s">
        <v>3117</v>
      </c>
      <c r="K106" s="19" t="s">
        <v>3458</v>
      </c>
      <c r="L106" s="23">
        <v>15</v>
      </c>
      <c r="M106" s="19" t="s">
        <v>681</v>
      </c>
      <c r="N106" s="20">
        <v>45383</v>
      </c>
      <c r="O106" s="19" t="s">
        <v>3082</v>
      </c>
      <c r="P106" s="22">
        <v>45436</v>
      </c>
      <c r="Q106" s="22">
        <v>45436</v>
      </c>
      <c r="R106" s="23">
        <f>NETWORKDAYS(N106,P106,AV106:AY106:AZ106:BA106:BB106:BC106:BD106:BE106:BF106:BG106:BH106:BL106)</f>
        <v>38</v>
      </c>
      <c r="S106" s="23">
        <f t="shared" si="1"/>
        <v>39</v>
      </c>
      <c r="T106" s="17" t="s">
        <v>3461</v>
      </c>
      <c r="U106" s="31" t="s">
        <v>3274</v>
      </c>
      <c r="V106" s="19" t="s">
        <v>3082</v>
      </c>
      <c r="W106" s="19" t="s">
        <v>3082</v>
      </c>
      <c r="X106" s="19" t="s">
        <v>3082</v>
      </c>
      <c r="Y106" s="19" t="s">
        <v>3082</v>
      </c>
      <c r="Z106" s="23" t="s">
        <v>3221</v>
      </c>
      <c r="AV106" s="13">
        <v>45292</v>
      </c>
      <c r="AW106" s="13">
        <v>45299</v>
      </c>
      <c r="AX106" s="13">
        <v>45376</v>
      </c>
      <c r="AY106" s="13">
        <v>45379</v>
      </c>
      <c r="AZ106" s="13">
        <v>45380</v>
      </c>
      <c r="BA106" s="13">
        <v>45413</v>
      </c>
      <c r="BB106" s="13">
        <v>45425</v>
      </c>
      <c r="BC106" s="13">
        <v>45446</v>
      </c>
      <c r="BD106" s="13">
        <v>45453</v>
      </c>
      <c r="BE106" s="13">
        <v>45474</v>
      </c>
      <c r="BF106" s="13">
        <v>45493</v>
      </c>
      <c r="BG106" s="13">
        <v>45511</v>
      </c>
      <c r="BH106" s="13">
        <v>45523</v>
      </c>
      <c r="BI106" s="13">
        <v>45579</v>
      </c>
      <c r="BJ106" s="13">
        <v>45600</v>
      </c>
      <c r="BK106" s="13">
        <v>45607</v>
      </c>
      <c r="BL106" s="13">
        <v>45651</v>
      </c>
    </row>
    <row r="107" spans="1:64" ht="195">
      <c r="A107" s="19" t="s">
        <v>3096</v>
      </c>
      <c r="B107" s="19" t="s">
        <v>3081</v>
      </c>
      <c r="C107" s="19" t="s">
        <v>3090</v>
      </c>
      <c r="D107" s="32" t="s">
        <v>182</v>
      </c>
      <c r="E107" s="23" t="s">
        <v>3083</v>
      </c>
      <c r="F107" s="19" t="s">
        <v>3100</v>
      </c>
      <c r="G107" s="32" t="s">
        <v>2748</v>
      </c>
      <c r="H107" s="19" t="s">
        <v>3146</v>
      </c>
      <c r="I107" s="19" t="s">
        <v>3457</v>
      </c>
      <c r="J107" s="19" t="s">
        <v>3143</v>
      </c>
      <c r="K107" s="19" t="s">
        <v>3458</v>
      </c>
      <c r="L107" s="23">
        <v>15</v>
      </c>
      <c r="M107" s="19" t="s">
        <v>683</v>
      </c>
      <c r="N107" s="20">
        <v>45383</v>
      </c>
      <c r="O107" s="19" t="s">
        <v>3082</v>
      </c>
      <c r="P107" s="22">
        <v>45436</v>
      </c>
      <c r="Q107" s="37">
        <v>45436</v>
      </c>
      <c r="R107" s="23">
        <f>NETWORKDAYS(N107,P107,AV107:AY107:AZ107:BA107:BB107:BC107:BD107:BE107:BF107:BG107:BH107:BL107)</f>
        <v>38</v>
      </c>
      <c r="S107" s="23">
        <f t="shared" si="1"/>
        <v>39</v>
      </c>
      <c r="T107" s="17" t="s">
        <v>3461</v>
      </c>
      <c r="U107" s="31" t="s">
        <v>3275</v>
      </c>
      <c r="V107" s="19" t="s">
        <v>3082</v>
      </c>
      <c r="W107" s="19" t="s">
        <v>3082</v>
      </c>
      <c r="X107" s="19" t="s">
        <v>3082</v>
      </c>
      <c r="Y107" s="19" t="s">
        <v>3082</v>
      </c>
      <c r="Z107" s="23" t="s">
        <v>3221</v>
      </c>
      <c r="AV107" s="13">
        <v>45292</v>
      </c>
      <c r="AW107" s="13">
        <v>45299</v>
      </c>
      <c r="AX107" s="13">
        <v>45376</v>
      </c>
      <c r="AY107" s="13">
        <v>45379</v>
      </c>
      <c r="AZ107" s="13">
        <v>45380</v>
      </c>
      <c r="BA107" s="13">
        <v>45413</v>
      </c>
      <c r="BB107" s="13">
        <v>45425</v>
      </c>
      <c r="BC107" s="13">
        <v>45446</v>
      </c>
      <c r="BD107" s="13">
        <v>45453</v>
      </c>
      <c r="BE107" s="13">
        <v>45474</v>
      </c>
      <c r="BF107" s="13">
        <v>45493</v>
      </c>
      <c r="BG107" s="13">
        <v>45511</v>
      </c>
      <c r="BH107" s="13">
        <v>45523</v>
      </c>
      <c r="BI107" s="13">
        <v>45579</v>
      </c>
      <c r="BJ107" s="13">
        <v>45600</v>
      </c>
      <c r="BK107" s="13">
        <v>45607</v>
      </c>
      <c r="BL107" s="13">
        <v>45651</v>
      </c>
    </row>
    <row r="108" spans="1:64" ht="195">
      <c r="A108" s="19" t="s">
        <v>3096</v>
      </c>
      <c r="B108" s="19" t="s">
        <v>3081</v>
      </c>
      <c r="C108" s="19" t="s">
        <v>3090</v>
      </c>
      <c r="D108" s="32" t="s">
        <v>54</v>
      </c>
      <c r="E108" s="23" t="s">
        <v>3115</v>
      </c>
      <c r="F108" s="19" t="s">
        <v>3085</v>
      </c>
      <c r="G108" s="32" t="s">
        <v>2749</v>
      </c>
      <c r="H108" s="19" t="s">
        <v>3128</v>
      </c>
      <c r="I108" s="19" t="s">
        <v>3457</v>
      </c>
      <c r="J108" s="23" t="s">
        <v>3129</v>
      </c>
      <c r="K108" s="19" t="s">
        <v>3458</v>
      </c>
      <c r="L108" s="23">
        <v>15</v>
      </c>
      <c r="M108" s="19" t="s">
        <v>685</v>
      </c>
      <c r="N108" s="20">
        <v>45384</v>
      </c>
      <c r="O108" s="23" t="s">
        <v>3082</v>
      </c>
      <c r="P108" s="22">
        <v>45436</v>
      </c>
      <c r="Q108" s="22">
        <v>45436</v>
      </c>
      <c r="R108" s="23">
        <f>NETWORKDAYS(N108,P108,AV108:AY108:AZ108:BA108:BB108:BC108:BD108:BE108:BF108:BG108:BH108:BL108)</f>
        <v>37</v>
      </c>
      <c r="S108" s="23">
        <f t="shared" si="1"/>
        <v>38</v>
      </c>
      <c r="T108" s="17" t="s">
        <v>3461</v>
      </c>
      <c r="U108" s="45" t="s">
        <v>3276</v>
      </c>
      <c r="V108" s="23" t="s">
        <v>3082</v>
      </c>
      <c r="W108" s="23" t="s">
        <v>3082</v>
      </c>
      <c r="X108" s="23" t="s">
        <v>3082</v>
      </c>
      <c r="Y108" s="23" t="s">
        <v>3082</v>
      </c>
      <c r="Z108" s="23" t="s">
        <v>3221</v>
      </c>
      <c r="AV108" s="13">
        <v>45292</v>
      </c>
      <c r="AW108" s="13">
        <v>45299</v>
      </c>
      <c r="AX108" s="13">
        <v>45376</v>
      </c>
      <c r="AY108" s="13">
        <v>45379</v>
      </c>
      <c r="AZ108" s="13">
        <v>45380</v>
      </c>
      <c r="BA108" s="13">
        <v>45413</v>
      </c>
      <c r="BB108" s="13">
        <v>45425</v>
      </c>
      <c r="BC108" s="13">
        <v>45446</v>
      </c>
      <c r="BD108" s="13">
        <v>45453</v>
      </c>
      <c r="BE108" s="13">
        <v>45474</v>
      </c>
      <c r="BF108" s="13">
        <v>45493</v>
      </c>
      <c r="BG108" s="13">
        <v>45511</v>
      </c>
      <c r="BH108" s="13">
        <v>45523</v>
      </c>
      <c r="BI108" s="13">
        <v>45579</v>
      </c>
      <c r="BJ108" s="13">
        <v>45600</v>
      </c>
      <c r="BK108" s="13">
        <v>45607</v>
      </c>
      <c r="BL108" s="13">
        <v>45651</v>
      </c>
    </row>
    <row r="109" spans="1:64" ht="195">
      <c r="A109" s="32" t="s">
        <v>3096</v>
      </c>
      <c r="B109" s="23" t="s">
        <v>3081</v>
      </c>
      <c r="C109" s="23" t="s">
        <v>3087</v>
      </c>
      <c r="D109" s="32" t="s">
        <v>2198</v>
      </c>
      <c r="E109" s="19" t="s">
        <v>3456</v>
      </c>
      <c r="F109" s="23" t="s">
        <v>3110</v>
      </c>
      <c r="G109" s="32" t="s">
        <v>2750</v>
      </c>
      <c r="H109" s="23" t="s">
        <v>3128</v>
      </c>
      <c r="I109" s="19" t="s">
        <v>3457</v>
      </c>
      <c r="J109" s="23" t="s">
        <v>3129</v>
      </c>
      <c r="K109" s="19" t="s">
        <v>3458</v>
      </c>
      <c r="L109" s="23">
        <v>15</v>
      </c>
      <c r="M109" s="32" t="s">
        <v>686</v>
      </c>
      <c r="N109" s="20">
        <v>45384</v>
      </c>
      <c r="O109" s="23" t="s">
        <v>3082</v>
      </c>
      <c r="P109" s="22">
        <v>45436</v>
      </c>
      <c r="Q109" s="22">
        <v>45436</v>
      </c>
      <c r="R109" s="23">
        <f>NETWORKDAYS(N109,P109,AV109:AY109:AZ109:BA109:BB109:BC109:BD109:BE109:BF109:BG109:BH109:BL109)</f>
        <v>37</v>
      </c>
      <c r="S109" s="23">
        <f t="shared" si="1"/>
        <v>38</v>
      </c>
      <c r="T109" s="17" t="s">
        <v>3461</v>
      </c>
      <c r="U109" s="45" t="s">
        <v>3277</v>
      </c>
      <c r="V109" s="23" t="s">
        <v>3082</v>
      </c>
      <c r="W109" s="23" t="s">
        <v>3082</v>
      </c>
      <c r="X109" s="23" t="s">
        <v>3082</v>
      </c>
      <c r="Y109" s="23" t="s">
        <v>3082</v>
      </c>
      <c r="Z109" s="23" t="s">
        <v>3221</v>
      </c>
      <c r="AV109" s="13">
        <v>45292</v>
      </c>
      <c r="AW109" s="13">
        <v>45299</v>
      </c>
      <c r="AX109" s="13">
        <v>45376</v>
      </c>
      <c r="AY109" s="13">
        <v>45379</v>
      </c>
      <c r="AZ109" s="13">
        <v>45380</v>
      </c>
      <c r="BA109" s="13">
        <v>45413</v>
      </c>
      <c r="BB109" s="13">
        <v>45425</v>
      </c>
      <c r="BC109" s="13">
        <v>45446</v>
      </c>
      <c r="BD109" s="13">
        <v>45453</v>
      </c>
      <c r="BE109" s="13">
        <v>45474</v>
      </c>
      <c r="BF109" s="13">
        <v>45493</v>
      </c>
      <c r="BG109" s="13">
        <v>45511</v>
      </c>
      <c r="BH109" s="13">
        <v>45523</v>
      </c>
      <c r="BI109" s="13">
        <v>45579</v>
      </c>
      <c r="BJ109" s="13">
        <v>45600</v>
      </c>
      <c r="BK109" s="13">
        <v>45607</v>
      </c>
      <c r="BL109" s="13">
        <v>45651</v>
      </c>
    </row>
    <row r="110" spans="1:64" ht="210">
      <c r="A110" s="32" t="s">
        <v>3096</v>
      </c>
      <c r="B110" s="23" t="s">
        <v>3081</v>
      </c>
      <c r="C110" s="23" t="s">
        <v>3112</v>
      </c>
      <c r="D110" s="32" t="s">
        <v>2201</v>
      </c>
      <c r="E110" s="19" t="s">
        <v>3159</v>
      </c>
      <c r="F110" s="23" t="s">
        <v>3110</v>
      </c>
      <c r="G110" s="32" t="s">
        <v>2754</v>
      </c>
      <c r="H110" s="23" t="s">
        <v>2145</v>
      </c>
      <c r="I110" s="19" t="s">
        <v>3457</v>
      </c>
      <c r="J110" s="23" t="s">
        <v>3117</v>
      </c>
      <c r="K110" s="19" t="s">
        <v>3458</v>
      </c>
      <c r="L110" s="23">
        <v>15</v>
      </c>
      <c r="M110" s="32" t="s">
        <v>690</v>
      </c>
      <c r="N110" s="20">
        <v>45384</v>
      </c>
      <c r="O110" s="23" t="s">
        <v>3082</v>
      </c>
      <c r="P110" s="22">
        <v>45436</v>
      </c>
      <c r="Q110" s="22">
        <v>45436</v>
      </c>
      <c r="R110" s="23">
        <f>NETWORKDAYS(N110,P110,AV110:AY110:AZ110:BA110:BB110:BC110:BD110:BE110:BF110:BG110:BH110:BL110)</f>
        <v>37</v>
      </c>
      <c r="S110" s="23">
        <f t="shared" si="1"/>
        <v>38</v>
      </c>
      <c r="T110" s="17" t="s">
        <v>3461</v>
      </c>
      <c r="U110" s="45" t="s">
        <v>3278</v>
      </c>
      <c r="V110" s="23" t="s">
        <v>3082</v>
      </c>
      <c r="W110" s="23" t="s">
        <v>3082</v>
      </c>
      <c r="X110" s="23" t="s">
        <v>3082</v>
      </c>
      <c r="Y110" s="23" t="s">
        <v>3082</v>
      </c>
      <c r="Z110" s="23" t="s">
        <v>3221</v>
      </c>
      <c r="AV110" s="13">
        <v>45292</v>
      </c>
      <c r="AW110" s="13">
        <v>45299</v>
      </c>
      <c r="AX110" s="13">
        <v>45376</v>
      </c>
      <c r="AY110" s="13">
        <v>45379</v>
      </c>
      <c r="AZ110" s="13">
        <v>45380</v>
      </c>
      <c r="BA110" s="13">
        <v>45413</v>
      </c>
      <c r="BB110" s="13">
        <v>45425</v>
      </c>
      <c r="BC110" s="13">
        <v>45446</v>
      </c>
      <c r="BD110" s="13">
        <v>45453</v>
      </c>
      <c r="BE110" s="13">
        <v>45474</v>
      </c>
      <c r="BF110" s="13">
        <v>45493</v>
      </c>
      <c r="BG110" s="13">
        <v>45511</v>
      </c>
      <c r="BH110" s="13">
        <v>45523</v>
      </c>
      <c r="BI110" s="13">
        <v>45579</v>
      </c>
      <c r="BJ110" s="13">
        <v>45600</v>
      </c>
      <c r="BK110" s="13">
        <v>45607</v>
      </c>
      <c r="BL110" s="13">
        <v>45651</v>
      </c>
    </row>
    <row r="111" spans="1:64" ht="195">
      <c r="A111" s="32" t="s">
        <v>3096</v>
      </c>
      <c r="B111" s="23" t="s">
        <v>3081</v>
      </c>
      <c r="C111" s="23" t="s">
        <v>3116</v>
      </c>
      <c r="D111" s="32" t="s">
        <v>2202</v>
      </c>
      <c r="E111" s="19" t="s">
        <v>3159</v>
      </c>
      <c r="F111" s="23" t="s">
        <v>3127</v>
      </c>
      <c r="G111" s="32" t="s">
        <v>2755</v>
      </c>
      <c r="H111" s="23" t="s">
        <v>3128</v>
      </c>
      <c r="I111" s="19" t="s">
        <v>3457</v>
      </c>
      <c r="J111" s="23" t="s">
        <v>3129</v>
      </c>
      <c r="K111" s="19" t="s">
        <v>3458</v>
      </c>
      <c r="L111" s="23">
        <v>15</v>
      </c>
      <c r="M111" s="32" t="s">
        <v>691</v>
      </c>
      <c r="N111" s="20">
        <v>45384</v>
      </c>
      <c r="O111" s="23" t="s">
        <v>3082</v>
      </c>
      <c r="P111" s="22">
        <v>45436</v>
      </c>
      <c r="Q111" s="22">
        <v>45436</v>
      </c>
      <c r="R111" s="23">
        <f>NETWORKDAYS(N111,P111,AV111:AY111:AZ111:BA111:BB111:BC111:BD111:BE111:BF111:BG111:BH111:BL111)</f>
        <v>37</v>
      </c>
      <c r="S111" s="23">
        <f t="shared" si="1"/>
        <v>38</v>
      </c>
      <c r="T111" s="17" t="s">
        <v>3461</v>
      </c>
      <c r="U111" s="45" t="s">
        <v>3279</v>
      </c>
      <c r="V111" s="23" t="s">
        <v>3082</v>
      </c>
      <c r="W111" s="23" t="s">
        <v>3082</v>
      </c>
      <c r="X111" s="23" t="s">
        <v>3082</v>
      </c>
      <c r="Y111" s="23" t="s">
        <v>3082</v>
      </c>
      <c r="Z111" s="23" t="s">
        <v>3221</v>
      </c>
      <c r="AV111" s="13">
        <v>45292</v>
      </c>
      <c r="AW111" s="13">
        <v>45299</v>
      </c>
      <c r="AX111" s="13">
        <v>45376</v>
      </c>
      <c r="AY111" s="13">
        <v>45379</v>
      </c>
      <c r="AZ111" s="13">
        <v>45380</v>
      </c>
      <c r="BA111" s="13">
        <v>45413</v>
      </c>
      <c r="BB111" s="13">
        <v>45425</v>
      </c>
      <c r="BC111" s="13">
        <v>45446</v>
      </c>
      <c r="BD111" s="13">
        <v>45453</v>
      </c>
      <c r="BE111" s="13">
        <v>45474</v>
      </c>
      <c r="BF111" s="13">
        <v>45493</v>
      </c>
      <c r="BG111" s="13">
        <v>45511</v>
      </c>
      <c r="BH111" s="13">
        <v>45523</v>
      </c>
      <c r="BI111" s="13">
        <v>45579</v>
      </c>
      <c r="BJ111" s="13">
        <v>45600</v>
      </c>
      <c r="BK111" s="13">
        <v>45607</v>
      </c>
      <c r="BL111" s="13">
        <v>45651</v>
      </c>
    </row>
    <row r="112" spans="1:64" ht="195">
      <c r="A112" s="32" t="s">
        <v>3096</v>
      </c>
      <c r="B112" s="23" t="s">
        <v>3081</v>
      </c>
      <c r="C112" s="23" t="s">
        <v>3090</v>
      </c>
      <c r="D112" s="32" t="s">
        <v>2051</v>
      </c>
      <c r="E112" s="23" t="s">
        <v>3115</v>
      </c>
      <c r="F112" s="23" t="s">
        <v>3093</v>
      </c>
      <c r="G112" s="32" t="s">
        <v>2756</v>
      </c>
      <c r="H112" s="23" t="s">
        <v>3135</v>
      </c>
      <c r="I112" s="23" t="s">
        <v>3098</v>
      </c>
      <c r="J112" s="23" t="s">
        <v>3206</v>
      </c>
      <c r="K112" s="19" t="s">
        <v>3458</v>
      </c>
      <c r="L112" s="23">
        <v>15</v>
      </c>
      <c r="M112" s="32" t="s">
        <v>692</v>
      </c>
      <c r="N112" s="20">
        <v>45384</v>
      </c>
      <c r="O112" s="23" t="s">
        <v>3082</v>
      </c>
      <c r="P112" s="22">
        <v>45436</v>
      </c>
      <c r="Q112" s="22">
        <v>45436</v>
      </c>
      <c r="R112" s="23">
        <f>NETWORKDAYS(N112,P112,AV112:AY112:AZ112:BA112:BB112:BC112:BD112:BE112:BF112:BG112:BH112:BL112)</f>
        <v>37</v>
      </c>
      <c r="S112" s="23">
        <f t="shared" si="1"/>
        <v>38</v>
      </c>
      <c r="T112" s="17" t="s">
        <v>3461</v>
      </c>
      <c r="U112" s="45" t="s">
        <v>3280</v>
      </c>
      <c r="V112" s="23" t="s">
        <v>3082</v>
      </c>
      <c r="W112" s="23" t="s">
        <v>3082</v>
      </c>
      <c r="X112" s="23" t="s">
        <v>3082</v>
      </c>
      <c r="Y112" s="23" t="s">
        <v>3082</v>
      </c>
      <c r="Z112" s="23" t="s">
        <v>3221</v>
      </c>
      <c r="AV112" s="13">
        <v>45292</v>
      </c>
      <c r="AW112" s="13">
        <v>45299</v>
      </c>
      <c r="AX112" s="13">
        <v>45376</v>
      </c>
      <c r="AY112" s="13">
        <v>45379</v>
      </c>
      <c r="AZ112" s="13">
        <v>45380</v>
      </c>
      <c r="BA112" s="13">
        <v>45413</v>
      </c>
      <c r="BB112" s="13">
        <v>45425</v>
      </c>
      <c r="BC112" s="13">
        <v>45446</v>
      </c>
      <c r="BD112" s="13">
        <v>45453</v>
      </c>
      <c r="BE112" s="13">
        <v>45474</v>
      </c>
      <c r="BF112" s="13">
        <v>45493</v>
      </c>
      <c r="BG112" s="13">
        <v>45511</v>
      </c>
      <c r="BH112" s="13">
        <v>45523</v>
      </c>
      <c r="BI112" s="13">
        <v>45579</v>
      </c>
      <c r="BJ112" s="13">
        <v>45600</v>
      </c>
      <c r="BK112" s="13">
        <v>45607</v>
      </c>
      <c r="BL112" s="13">
        <v>45651</v>
      </c>
    </row>
    <row r="113" spans="1:64" ht="210">
      <c r="A113" s="32" t="s">
        <v>3096</v>
      </c>
      <c r="B113" s="23" t="s">
        <v>3081</v>
      </c>
      <c r="C113" s="23" t="s">
        <v>3116</v>
      </c>
      <c r="D113" s="32" t="s">
        <v>2203</v>
      </c>
      <c r="E113" s="19" t="s">
        <v>3159</v>
      </c>
      <c r="F113" s="23" t="s">
        <v>3110</v>
      </c>
      <c r="G113" s="32" t="s">
        <v>2757</v>
      </c>
      <c r="H113" s="23" t="s">
        <v>2145</v>
      </c>
      <c r="I113" s="19" t="s">
        <v>3457</v>
      </c>
      <c r="J113" s="23" t="s">
        <v>3117</v>
      </c>
      <c r="K113" s="19" t="s">
        <v>3458</v>
      </c>
      <c r="L113" s="23">
        <v>15</v>
      </c>
      <c r="M113" s="32" t="s">
        <v>693</v>
      </c>
      <c r="N113" s="20">
        <v>45384</v>
      </c>
      <c r="O113" s="23" t="s">
        <v>3082</v>
      </c>
      <c r="P113" s="22">
        <v>45436</v>
      </c>
      <c r="Q113" s="22">
        <v>45436</v>
      </c>
      <c r="R113" s="23">
        <f>NETWORKDAYS(N113,P113,AV113:AY113:AZ113:BA113:BB113:BC113:BD113:BE113:BF113:BG113:BH113:BL113)</f>
        <v>37</v>
      </c>
      <c r="S113" s="23">
        <f t="shared" si="1"/>
        <v>38</v>
      </c>
      <c r="T113" s="17" t="s">
        <v>3461</v>
      </c>
      <c r="U113" s="45" t="s">
        <v>3281</v>
      </c>
      <c r="V113" s="23" t="s">
        <v>3082</v>
      </c>
      <c r="W113" s="23" t="s">
        <v>3082</v>
      </c>
      <c r="X113" s="23" t="s">
        <v>3082</v>
      </c>
      <c r="Y113" s="23" t="s">
        <v>3082</v>
      </c>
      <c r="Z113" s="23" t="s">
        <v>3221</v>
      </c>
      <c r="AV113" s="13">
        <v>45292</v>
      </c>
      <c r="AW113" s="13">
        <v>45299</v>
      </c>
      <c r="AX113" s="13">
        <v>45376</v>
      </c>
      <c r="AY113" s="13">
        <v>45379</v>
      </c>
      <c r="AZ113" s="13">
        <v>45380</v>
      </c>
      <c r="BA113" s="13">
        <v>45413</v>
      </c>
      <c r="BB113" s="13">
        <v>45425</v>
      </c>
      <c r="BC113" s="13">
        <v>45446</v>
      </c>
      <c r="BD113" s="13">
        <v>45453</v>
      </c>
      <c r="BE113" s="13">
        <v>45474</v>
      </c>
      <c r="BF113" s="13">
        <v>45493</v>
      </c>
      <c r="BG113" s="13">
        <v>45511</v>
      </c>
      <c r="BH113" s="13">
        <v>45523</v>
      </c>
      <c r="BI113" s="13">
        <v>45579</v>
      </c>
      <c r="BJ113" s="13">
        <v>45600</v>
      </c>
      <c r="BK113" s="13">
        <v>45607</v>
      </c>
      <c r="BL113" s="13">
        <v>45651</v>
      </c>
    </row>
    <row r="114" spans="1:64" ht="195">
      <c r="A114" s="32" t="s">
        <v>3096</v>
      </c>
      <c r="B114" s="23" t="s">
        <v>3081</v>
      </c>
      <c r="C114" s="23" t="s">
        <v>3282</v>
      </c>
      <c r="D114" s="32" t="s">
        <v>2207</v>
      </c>
      <c r="E114" s="19" t="s">
        <v>3456</v>
      </c>
      <c r="F114" s="23" t="s">
        <v>3093</v>
      </c>
      <c r="G114" s="32" t="s">
        <v>2762</v>
      </c>
      <c r="H114" s="23" t="s">
        <v>3135</v>
      </c>
      <c r="I114" s="23" t="s">
        <v>3098</v>
      </c>
      <c r="J114" s="23" t="s">
        <v>3206</v>
      </c>
      <c r="K114" s="19" t="s">
        <v>3458</v>
      </c>
      <c r="L114" s="23">
        <v>15</v>
      </c>
      <c r="M114" s="32" t="s">
        <v>699</v>
      </c>
      <c r="N114" s="20">
        <v>45385</v>
      </c>
      <c r="O114" s="23" t="s">
        <v>3082</v>
      </c>
      <c r="P114" s="22">
        <v>45436</v>
      </c>
      <c r="Q114" s="22">
        <v>45436</v>
      </c>
      <c r="R114" s="23">
        <f>NETWORKDAYS(N114,P114,AV114:AY114:AZ114:BA114:BB114:BC114:BD114:BE114:BF114:BG114:BH114:BL114)</f>
        <v>36</v>
      </c>
      <c r="S114" s="23">
        <f t="shared" si="1"/>
        <v>37</v>
      </c>
      <c r="T114" s="17" t="s">
        <v>3461</v>
      </c>
      <c r="U114" s="45" t="s">
        <v>3283</v>
      </c>
      <c r="V114" s="23" t="s">
        <v>3082</v>
      </c>
      <c r="W114" s="23" t="s">
        <v>3082</v>
      </c>
      <c r="X114" s="23" t="s">
        <v>3082</v>
      </c>
      <c r="Y114" s="23" t="s">
        <v>3082</v>
      </c>
      <c r="Z114" s="23" t="s">
        <v>3221</v>
      </c>
      <c r="AV114" s="13">
        <v>45292</v>
      </c>
      <c r="AW114" s="13">
        <v>45299</v>
      </c>
      <c r="AX114" s="13">
        <v>45376</v>
      </c>
      <c r="AY114" s="13">
        <v>45379</v>
      </c>
      <c r="AZ114" s="13">
        <v>45380</v>
      </c>
      <c r="BA114" s="13">
        <v>45413</v>
      </c>
      <c r="BB114" s="13">
        <v>45425</v>
      </c>
      <c r="BC114" s="13">
        <v>45446</v>
      </c>
      <c r="BD114" s="13">
        <v>45453</v>
      </c>
      <c r="BE114" s="13">
        <v>45474</v>
      </c>
      <c r="BF114" s="13">
        <v>45493</v>
      </c>
      <c r="BG114" s="13">
        <v>45511</v>
      </c>
      <c r="BH114" s="13">
        <v>45523</v>
      </c>
      <c r="BI114" s="13">
        <v>45579</v>
      </c>
      <c r="BJ114" s="13">
        <v>45600</v>
      </c>
      <c r="BK114" s="13">
        <v>45607</v>
      </c>
      <c r="BL114" s="13">
        <v>45651</v>
      </c>
    </row>
    <row r="115" spans="1:64" ht="195">
      <c r="A115" s="32" t="s">
        <v>3096</v>
      </c>
      <c r="B115" s="23" t="s">
        <v>3081</v>
      </c>
      <c r="C115" s="23" t="s">
        <v>3090</v>
      </c>
      <c r="D115" s="32" t="s">
        <v>2184</v>
      </c>
      <c r="E115" s="23" t="s">
        <v>3115</v>
      </c>
      <c r="F115" s="23" t="s">
        <v>3093</v>
      </c>
      <c r="G115" s="32" t="s">
        <v>2763</v>
      </c>
      <c r="H115" s="23" t="s">
        <v>3138</v>
      </c>
      <c r="I115" s="23" t="s">
        <v>3122</v>
      </c>
      <c r="J115" s="23" t="s">
        <v>3139</v>
      </c>
      <c r="K115" s="19" t="s">
        <v>3458</v>
      </c>
      <c r="L115" s="23">
        <v>15</v>
      </c>
      <c r="M115" s="32" t="s">
        <v>700</v>
      </c>
      <c r="N115" s="20">
        <v>45385</v>
      </c>
      <c r="O115" s="23" t="s">
        <v>3082</v>
      </c>
      <c r="P115" s="22">
        <v>45436</v>
      </c>
      <c r="Q115" s="22">
        <v>45436</v>
      </c>
      <c r="R115" s="23">
        <f>NETWORKDAYS(N115,P115,AV115:AY115:AZ115:BA115:BB115:BC115:BD115:BE115:BF115:BG115:BH115:BL115)</f>
        <v>36</v>
      </c>
      <c r="S115" s="23">
        <f t="shared" si="1"/>
        <v>37</v>
      </c>
      <c r="T115" s="17" t="s">
        <v>3461</v>
      </c>
      <c r="U115" s="45" t="s">
        <v>3284</v>
      </c>
      <c r="V115" s="23" t="s">
        <v>3082</v>
      </c>
      <c r="W115" s="23" t="s">
        <v>3082</v>
      </c>
      <c r="X115" s="23" t="s">
        <v>3082</v>
      </c>
      <c r="Y115" s="23" t="s">
        <v>3082</v>
      </c>
      <c r="Z115" s="23" t="s">
        <v>3221</v>
      </c>
      <c r="AV115" s="13">
        <v>45292</v>
      </c>
      <c r="AW115" s="13">
        <v>45299</v>
      </c>
      <c r="AX115" s="13">
        <v>45376</v>
      </c>
      <c r="AY115" s="13">
        <v>45379</v>
      </c>
      <c r="AZ115" s="13">
        <v>45380</v>
      </c>
      <c r="BA115" s="13">
        <v>45413</v>
      </c>
      <c r="BB115" s="13">
        <v>45425</v>
      </c>
      <c r="BC115" s="13">
        <v>45446</v>
      </c>
      <c r="BD115" s="13">
        <v>45453</v>
      </c>
      <c r="BE115" s="13">
        <v>45474</v>
      </c>
      <c r="BF115" s="13">
        <v>45493</v>
      </c>
      <c r="BG115" s="13">
        <v>45511</v>
      </c>
      <c r="BH115" s="13">
        <v>45523</v>
      </c>
      <c r="BI115" s="13">
        <v>45579</v>
      </c>
      <c r="BJ115" s="13">
        <v>45600</v>
      </c>
      <c r="BK115" s="13">
        <v>45607</v>
      </c>
      <c r="BL115" s="13">
        <v>45651</v>
      </c>
    </row>
    <row r="116" spans="1:64" ht="195">
      <c r="A116" s="32" t="s">
        <v>3096</v>
      </c>
      <c r="B116" s="23" t="s">
        <v>3081</v>
      </c>
      <c r="C116" s="23" t="s">
        <v>3094</v>
      </c>
      <c r="D116" s="32" t="s">
        <v>148</v>
      </c>
      <c r="E116" s="19" t="s">
        <v>3456</v>
      </c>
      <c r="F116" s="23" t="s">
        <v>3110</v>
      </c>
      <c r="G116" s="32" t="s">
        <v>2767</v>
      </c>
      <c r="H116" s="23" t="s">
        <v>3135</v>
      </c>
      <c r="I116" s="23" t="s">
        <v>3098</v>
      </c>
      <c r="J116" s="23" t="s">
        <v>3206</v>
      </c>
      <c r="K116" s="19" t="s">
        <v>3458</v>
      </c>
      <c r="L116" s="23">
        <v>15</v>
      </c>
      <c r="M116" s="32" t="s">
        <v>705</v>
      </c>
      <c r="N116" s="20">
        <v>45386</v>
      </c>
      <c r="O116" s="23" t="s">
        <v>3082</v>
      </c>
      <c r="P116" s="22">
        <v>45436</v>
      </c>
      <c r="Q116" s="22">
        <v>45436</v>
      </c>
      <c r="R116" s="23">
        <f>NETWORKDAYS(N116,P116,AV116:AY116:AZ116:BA116:BB116:BC116:BD116:BE116:BF116:BG116:BH116:BL116)</f>
        <v>35</v>
      </c>
      <c r="S116" s="23">
        <f t="shared" si="1"/>
        <v>36</v>
      </c>
      <c r="T116" s="17" t="s">
        <v>3461</v>
      </c>
      <c r="U116" s="45" t="s">
        <v>3285</v>
      </c>
      <c r="V116" s="23" t="s">
        <v>3082</v>
      </c>
      <c r="W116" s="23" t="s">
        <v>3082</v>
      </c>
      <c r="X116" s="23" t="s">
        <v>3082</v>
      </c>
      <c r="Y116" s="23" t="s">
        <v>3082</v>
      </c>
      <c r="Z116" s="23" t="s">
        <v>3221</v>
      </c>
      <c r="AV116" s="13">
        <v>45292</v>
      </c>
      <c r="AW116" s="13">
        <v>45299</v>
      </c>
      <c r="AX116" s="13">
        <v>45376</v>
      </c>
      <c r="AY116" s="13">
        <v>45379</v>
      </c>
      <c r="AZ116" s="13">
        <v>45380</v>
      </c>
      <c r="BA116" s="13">
        <v>45413</v>
      </c>
      <c r="BB116" s="13">
        <v>45425</v>
      </c>
      <c r="BC116" s="13">
        <v>45446</v>
      </c>
      <c r="BD116" s="13">
        <v>45453</v>
      </c>
      <c r="BE116" s="13">
        <v>45474</v>
      </c>
      <c r="BF116" s="13">
        <v>45493</v>
      </c>
      <c r="BG116" s="13">
        <v>45511</v>
      </c>
      <c r="BH116" s="13">
        <v>45523</v>
      </c>
      <c r="BI116" s="13">
        <v>45579</v>
      </c>
      <c r="BJ116" s="13">
        <v>45600</v>
      </c>
      <c r="BK116" s="13">
        <v>45607</v>
      </c>
      <c r="BL116" s="13">
        <v>45651</v>
      </c>
    </row>
    <row r="117" spans="1:64" ht="210">
      <c r="A117" s="32" t="s">
        <v>3096</v>
      </c>
      <c r="B117" s="23" t="s">
        <v>3081</v>
      </c>
      <c r="C117" s="23" t="s">
        <v>3094</v>
      </c>
      <c r="D117" s="32" t="s">
        <v>2211</v>
      </c>
      <c r="E117" s="19" t="s">
        <v>3456</v>
      </c>
      <c r="F117" s="23" t="s">
        <v>3110</v>
      </c>
      <c r="G117" s="32" t="s">
        <v>2770</v>
      </c>
      <c r="H117" s="23" t="s">
        <v>3217</v>
      </c>
      <c r="I117" s="19" t="s">
        <v>3457</v>
      </c>
      <c r="J117" s="23" t="s">
        <v>3117</v>
      </c>
      <c r="K117" s="19" t="s">
        <v>3458</v>
      </c>
      <c r="L117" s="23">
        <v>15</v>
      </c>
      <c r="M117" s="32" t="s">
        <v>708</v>
      </c>
      <c r="N117" s="20">
        <v>45386</v>
      </c>
      <c r="O117" s="23" t="s">
        <v>3082</v>
      </c>
      <c r="P117" s="22">
        <v>45436</v>
      </c>
      <c r="Q117" s="22">
        <v>45436</v>
      </c>
      <c r="R117" s="23">
        <f>NETWORKDAYS(N117,P117,AV117:AY117:AZ117:BA117:BB117:BC117:BD117:BE117:BF117:BG117:BH117:BL117)</f>
        <v>35</v>
      </c>
      <c r="S117" s="23">
        <f t="shared" si="1"/>
        <v>36</v>
      </c>
      <c r="T117" s="17" t="s">
        <v>3461</v>
      </c>
      <c r="U117" s="45" t="s">
        <v>3286</v>
      </c>
      <c r="V117" s="23" t="s">
        <v>3082</v>
      </c>
      <c r="W117" s="23" t="s">
        <v>3082</v>
      </c>
      <c r="X117" s="23" t="s">
        <v>3082</v>
      </c>
      <c r="Y117" s="23" t="s">
        <v>3082</v>
      </c>
      <c r="Z117" s="23" t="s">
        <v>3221</v>
      </c>
      <c r="AV117" s="13">
        <v>45292</v>
      </c>
      <c r="AW117" s="13">
        <v>45299</v>
      </c>
      <c r="AX117" s="13">
        <v>45376</v>
      </c>
      <c r="AY117" s="13">
        <v>45379</v>
      </c>
      <c r="AZ117" s="13">
        <v>45380</v>
      </c>
      <c r="BA117" s="13">
        <v>45413</v>
      </c>
      <c r="BB117" s="13">
        <v>45425</v>
      </c>
      <c r="BC117" s="13">
        <v>45446</v>
      </c>
      <c r="BD117" s="13">
        <v>45453</v>
      </c>
      <c r="BE117" s="13">
        <v>45474</v>
      </c>
      <c r="BF117" s="13">
        <v>45493</v>
      </c>
      <c r="BG117" s="13">
        <v>45511</v>
      </c>
      <c r="BH117" s="13">
        <v>45523</v>
      </c>
      <c r="BI117" s="13">
        <v>45579</v>
      </c>
      <c r="BJ117" s="13">
        <v>45600</v>
      </c>
      <c r="BK117" s="13">
        <v>45607</v>
      </c>
      <c r="BL117" s="13">
        <v>45651</v>
      </c>
    </row>
    <row r="118" spans="1:64" ht="210">
      <c r="A118" s="32" t="s">
        <v>3096</v>
      </c>
      <c r="B118" s="23" t="s">
        <v>3081</v>
      </c>
      <c r="C118" s="23" t="s">
        <v>3090</v>
      </c>
      <c r="D118" s="32" t="s">
        <v>2212</v>
      </c>
      <c r="E118" s="19" t="s">
        <v>3159</v>
      </c>
      <c r="F118" s="23" t="s">
        <v>3110</v>
      </c>
      <c r="G118" s="32" t="s">
        <v>2771</v>
      </c>
      <c r="H118" s="23" t="s">
        <v>2145</v>
      </c>
      <c r="I118" s="19" t="s">
        <v>3457</v>
      </c>
      <c r="J118" s="23" t="s">
        <v>3117</v>
      </c>
      <c r="K118" s="19" t="s">
        <v>3458</v>
      </c>
      <c r="L118" s="23">
        <v>15</v>
      </c>
      <c r="M118" s="32" t="s">
        <v>709</v>
      </c>
      <c r="N118" s="20">
        <v>45386</v>
      </c>
      <c r="O118" s="23" t="s">
        <v>3082</v>
      </c>
      <c r="P118" s="22">
        <v>45436</v>
      </c>
      <c r="Q118" s="22">
        <v>45436</v>
      </c>
      <c r="R118" s="23">
        <f>NETWORKDAYS(N118,P118,AV118:AY118:AZ118:BA118:BB118:BC118:BD118:BE118:BF118:BG118:BH118:BL118)</f>
        <v>35</v>
      </c>
      <c r="S118" s="23">
        <f t="shared" si="1"/>
        <v>36</v>
      </c>
      <c r="T118" s="17" t="s">
        <v>3461</v>
      </c>
      <c r="U118" s="45" t="s">
        <v>3287</v>
      </c>
      <c r="V118" s="23" t="s">
        <v>3082</v>
      </c>
      <c r="W118" s="23" t="s">
        <v>3082</v>
      </c>
      <c r="X118" s="23" t="s">
        <v>3082</v>
      </c>
      <c r="Y118" s="23" t="s">
        <v>3082</v>
      </c>
      <c r="Z118" s="23" t="s">
        <v>3221</v>
      </c>
      <c r="AV118" s="13">
        <v>45292</v>
      </c>
      <c r="AW118" s="13">
        <v>45299</v>
      </c>
      <c r="AX118" s="13">
        <v>45376</v>
      </c>
      <c r="AY118" s="13">
        <v>45379</v>
      </c>
      <c r="AZ118" s="13">
        <v>45380</v>
      </c>
      <c r="BA118" s="13">
        <v>45413</v>
      </c>
      <c r="BB118" s="13">
        <v>45425</v>
      </c>
      <c r="BC118" s="13">
        <v>45446</v>
      </c>
      <c r="BD118" s="13">
        <v>45453</v>
      </c>
      <c r="BE118" s="13">
        <v>45474</v>
      </c>
      <c r="BF118" s="13">
        <v>45493</v>
      </c>
      <c r="BG118" s="13">
        <v>45511</v>
      </c>
      <c r="BH118" s="13">
        <v>45523</v>
      </c>
      <c r="BI118" s="13">
        <v>45579</v>
      </c>
      <c r="BJ118" s="13">
        <v>45600</v>
      </c>
      <c r="BK118" s="13">
        <v>45607</v>
      </c>
      <c r="BL118" s="13">
        <v>45651</v>
      </c>
    </row>
    <row r="119" spans="1:64" ht="135">
      <c r="A119" s="19" t="s">
        <v>3096</v>
      </c>
      <c r="B119" s="19" t="s">
        <v>3081</v>
      </c>
      <c r="C119" s="19" t="s">
        <v>3116</v>
      </c>
      <c r="D119" s="32" t="s">
        <v>2214</v>
      </c>
      <c r="E119" s="19" t="s">
        <v>3456</v>
      </c>
      <c r="F119" s="19" t="s">
        <v>3110</v>
      </c>
      <c r="G119" s="32" t="s">
        <v>2773</v>
      </c>
      <c r="H119" s="19" t="s">
        <v>3217</v>
      </c>
      <c r="I119" s="19" t="s">
        <v>3457</v>
      </c>
      <c r="J119" s="23" t="s">
        <v>3117</v>
      </c>
      <c r="K119" s="19" t="s">
        <v>3458</v>
      </c>
      <c r="L119" s="23">
        <v>15</v>
      </c>
      <c r="M119" s="19" t="s">
        <v>711</v>
      </c>
      <c r="N119" s="20">
        <v>45386</v>
      </c>
      <c r="O119" s="32" t="s">
        <v>3288</v>
      </c>
      <c r="P119" s="39">
        <v>45428</v>
      </c>
      <c r="Q119" s="22">
        <v>45801</v>
      </c>
      <c r="R119" s="23">
        <f>NETWORKDAYS(N119,P119,AV119:AY119:AZ119:BA119:BB119:BC119:BD119:BE119:BF119:BG119:BH119:BL119)</f>
        <v>29</v>
      </c>
      <c r="S119" s="23">
        <f t="shared" si="1"/>
        <v>30</v>
      </c>
      <c r="T119" s="24" t="s">
        <v>3464</v>
      </c>
      <c r="U119" s="31" t="s">
        <v>3289</v>
      </c>
      <c r="V119" s="22">
        <v>45428</v>
      </c>
      <c r="W119" s="19" t="s">
        <v>3292</v>
      </c>
      <c r="X119" s="19" t="s">
        <v>3213</v>
      </c>
      <c r="Y119" s="19" t="s">
        <v>3082</v>
      </c>
      <c r="Z119" s="19" t="s">
        <v>3290</v>
      </c>
      <c r="AV119" s="13">
        <v>45292</v>
      </c>
      <c r="AW119" s="13">
        <v>45299</v>
      </c>
      <c r="AX119" s="13">
        <v>45376</v>
      </c>
      <c r="AY119" s="13">
        <v>45379</v>
      </c>
      <c r="AZ119" s="13">
        <v>45380</v>
      </c>
      <c r="BA119" s="13">
        <v>45413</v>
      </c>
      <c r="BB119" s="13">
        <v>45425</v>
      </c>
      <c r="BC119" s="13">
        <v>45446</v>
      </c>
      <c r="BD119" s="13">
        <v>45453</v>
      </c>
      <c r="BE119" s="13">
        <v>45474</v>
      </c>
      <c r="BF119" s="13">
        <v>45493</v>
      </c>
      <c r="BG119" s="13">
        <v>45511</v>
      </c>
      <c r="BH119" s="13">
        <v>45523</v>
      </c>
      <c r="BI119" s="13">
        <v>45579</v>
      </c>
      <c r="BJ119" s="13">
        <v>45600</v>
      </c>
      <c r="BK119" s="13">
        <v>45607</v>
      </c>
      <c r="BL119" s="13">
        <v>45651</v>
      </c>
    </row>
    <row r="120" spans="1:64" ht="195">
      <c r="A120" s="19" t="s">
        <v>3096</v>
      </c>
      <c r="B120" s="19" t="s">
        <v>3081</v>
      </c>
      <c r="C120" s="19" t="s">
        <v>3090</v>
      </c>
      <c r="D120" s="32" t="s">
        <v>2018</v>
      </c>
      <c r="E120" s="23" t="s">
        <v>3115</v>
      </c>
      <c r="F120" s="19" t="s">
        <v>3093</v>
      </c>
      <c r="G120" s="32" t="s">
        <v>2774</v>
      </c>
      <c r="H120" s="19" t="s">
        <v>3135</v>
      </c>
      <c r="I120" s="19" t="s">
        <v>3098</v>
      </c>
      <c r="J120" s="19" t="s">
        <v>3206</v>
      </c>
      <c r="K120" s="19" t="s">
        <v>3458</v>
      </c>
      <c r="L120" s="23">
        <v>15</v>
      </c>
      <c r="M120" s="19" t="s">
        <v>712</v>
      </c>
      <c r="N120" s="20">
        <v>45386</v>
      </c>
      <c r="O120" s="19" t="s">
        <v>3082</v>
      </c>
      <c r="P120" s="22">
        <v>45436</v>
      </c>
      <c r="Q120" s="22">
        <v>45436</v>
      </c>
      <c r="R120" s="23">
        <f>NETWORKDAYS(N120,P120,AV120:AY120:AZ120:BA120:BB120:BC120:BD120:BE120:BF120:BG120:BH120:BL120)</f>
        <v>35</v>
      </c>
      <c r="S120" s="23">
        <f t="shared" si="1"/>
        <v>36</v>
      </c>
      <c r="T120" s="17" t="s">
        <v>3461</v>
      </c>
      <c r="U120" s="31" t="s">
        <v>3291</v>
      </c>
      <c r="V120" s="19" t="s">
        <v>3082</v>
      </c>
      <c r="W120" s="19" t="s">
        <v>3082</v>
      </c>
      <c r="X120" s="19" t="s">
        <v>3082</v>
      </c>
      <c r="Y120" s="19" t="s">
        <v>3082</v>
      </c>
      <c r="Z120" s="19" t="s">
        <v>3221</v>
      </c>
      <c r="AV120" s="13">
        <v>45292</v>
      </c>
      <c r="AW120" s="13">
        <v>45299</v>
      </c>
      <c r="AX120" s="13">
        <v>45376</v>
      </c>
      <c r="AY120" s="13">
        <v>45379</v>
      </c>
      <c r="AZ120" s="13">
        <v>45380</v>
      </c>
      <c r="BA120" s="13">
        <v>45413</v>
      </c>
      <c r="BB120" s="13">
        <v>45425</v>
      </c>
      <c r="BC120" s="13">
        <v>45446</v>
      </c>
      <c r="BD120" s="13">
        <v>45453</v>
      </c>
      <c r="BE120" s="13">
        <v>45474</v>
      </c>
      <c r="BF120" s="13">
        <v>45493</v>
      </c>
      <c r="BG120" s="13">
        <v>45511</v>
      </c>
      <c r="BH120" s="13">
        <v>45523</v>
      </c>
      <c r="BI120" s="13">
        <v>45579</v>
      </c>
      <c r="BJ120" s="13">
        <v>45600</v>
      </c>
      <c r="BK120" s="13">
        <v>45607</v>
      </c>
      <c r="BL120" s="13">
        <v>45651</v>
      </c>
    </row>
    <row r="121" spans="1:64" ht="195">
      <c r="A121" s="19" t="s">
        <v>3096</v>
      </c>
      <c r="B121" s="19" t="s">
        <v>3081</v>
      </c>
      <c r="C121" s="19" t="s">
        <v>3120</v>
      </c>
      <c r="D121" s="32" t="s">
        <v>2215</v>
      </c>
      <c r="E121" s="23" t="s">
        <v>3108</v>
      </c>
      <c r="F121" s="19" t="s">
        <v>3266</v>
      </c>
      <c r="G121" s="32" t="s">
        <v>2775</v>
      </c>
      <c r="H121" s="19" t="s">
        <v>3146</v>
      </c>
      <c r="I121" s="19" t="s">
        <v>3457</v>
      </c>
      <c r="J121" s="19" t="s">
        <v>3143</v>
      </c>
      <c r="K121" s="19" t="s">
        <v>3458</v>
      </c>
      <c r="L121" s="23">
        <v>15</v>
      </c>
      <c r="M121" s="19" t="s">
        <v>713</v>
      </c>
      <c r="N121" s="20">
        <v>45387</v>
      </c>
      <c r="O121" s="19" t="s">
        <v>3082</v>
      </c>
      <c r="P121" s="22">
        <v>45436</v>
      </c>
      <c r="Q121" s="22">
        <v>45436</v>
      </c>
      <c r="R121" s="23">
        <f>NETWORKDAYS(N121,P121,AV121:AY121:AZ121:BA121:BB121:BC121:BD121:BE121:BF121:BG121:BH121:BL121)</f>
        <v>34</v>
      </c>
      <c r="S121" s="23">
        <f t="shared" si="1"/>
        <v>35</v>
      </c>
      <c r="T121" s="17" t="s">
        <v>3461</v>
      </c>
      <c r="U121" s="31" t="s">
        <v>3293</v>
      </c>
      <c r="V121" s="19" t="s">
        <v>3082</v>
      </c>
      <c r="W121" s="19" t="s">
        <v>3082</v>
      </c>
      <c r="X121" s="19" t="s">
        <v>3082</v>
      </c>
      <c r="Y121" s="19" t="s">
        <v>3082</v>
      </c>
      <c r="Z121" s="19" t="s">
        <v>3221</v>
      </c>
      <c r="AV121" s="13">
        <v>45292</v>
      </c>
      <c r="AW121" s="13">
        <v>45299</v>
      </c>
      <c r="AX121" s="13">
        <v>45376</v>
      </c>
      <c r="AY121" s="13">
        <v>45379</v>
      </c>
      <c r="AZ121" s="13">
        <v>45380</v>
      </c>
      <c r="BA121" s="13">
        <v>45413</v>
      </c>
      <c r="BB121" s="13">
        <v>45425</v>
      </c>
      <c r="BC121" s="13">
        <v>45446</v>
      </c>
      <c r="BD121" s="13">
        <v>45453</v>
      </c>
      <c r="BE121" s="13">
        <v>45474</v>
      </c>
      <c r="BF121" s="13">
        <v>45493</v>
      </c>
      <c r="BG121" s="13">
        <v>45511</v>
      </c>
      <c r="BH121" s="13">
        <v>45523</v>
      </c>
      <c r="BI121" s="13">
        <v>45579</v>
      </c>
      <c r="BJ121" s="13">
        <v>45600</v>
      </c>
      <c r="BK121" s="13">
        <v>45607</v>
      </c>
      <c r="BL121" s="13">
        <v>45651</v>
      </c>
    </row>
    <row r="122" spans="1:64" ht="135">
      <c r="A122" s="19" t="s">
        <v>3096</v>
      </c>
      <c r="B122" s="19" t="s">
        <v>3081</v>
      </c>
      <c r="C122" s="19" t="s">
        <v>3294</v>
      </c>
      <c r="D122" s="32" t="s">
        <v>60</v>
      </c>
      <c r="E122" s="19" t="s">
        <v>3456</v>
      </c>
      <c r="F122" s="19" t="s">
        <v>3127</v>
      </c>
      <c r="G122" s="32" t="s">
        <v>2776</v>
      </c>
      <c r="H122" s="19" t="s">
        <v>3236</v>
      </c>
      <c r="I122" s="19" t="s">
        <v>3457</v>
      </c>
      <c r="J122" s="19" t="s">
        <v>3117</v>
      </c>
      <c r="K122" s="19" t="s">
        <v>3458</v>
      </c>
      <c r="L122" s="23">
        <v>15</v>
      </c>
      <c r="M122" s="19" t="s">
        <v>714</v>
      </c>
      <c r="N122" s="20">
        <v>45387</v>
      </c>
      <c r="O122" s="19" t="s">
        <v>3082</v>
      </c>
      <c r="P122" s="22">
        <v>45433</v>
      </c>
      <c r="Q122" s="22">
        <v>45436</v>
      </c>
      <c r="R122" s="23">
        <f>NETWORKDAYS(N122,P122,AV122:AY122:AZ122:BA122:BB122:BC122:BD122:BE122:BF122:BG122:BH122:BL122)</f>
        <v>31</v>
      </c>
      <c r="S122" s="23">
        <f t="shared" si="1"/>
        <v>32</v>
      </c>
      <c r="T122" s="24" t="s">
        <v>3464</v>
      </c>
      <c r="U122" s="31" t="s">
        <v>3295</v>
      </c>
      <c r="V122" s="19" t="s">
        <v>3082</v>
      </c>
      <c r="W122" s="19" t="s">
        <v>3082</v>
      </c>
      <c r="X122" s="19" t="s">
        <v>3213</v>
      </c>
      <c r="Y122" s="19" t="s">
        <v>3082</v>
      </c>
      <c r="Z122" s="19" t="s">
        <v>3336</v>
      </c>
      <c r="AV122" s="13">
        <v>45292</v>
      </c>
      <c r="AW122" s="13">
        <v>45299</v>
      </c>
      <c r="AX122" s="13">
        <v>45376</v>
      </c>
      <c r="AY122" s="13">
        <v>45379</v>
      </c>
      <c r="AZ122" s="13">
        <v>45380</v>
      </c>
      <c r="BA122" s="13">
        <v>45413</v>
      </c>
      <c r="BB122" s="13">
        <v>45425</v>
      </c>
      <c r="BC122" s="13">
        <v>45446</v>
      </c>
      <c r="BD122" s="13">
        <v>45453</v>
      </c>
      <c r="BE122" s="13">
        <v>45474</v>
      </c>
      <c r="BF122" s="13">
        <v>45493</v>
      </c>
      <c r="BG122" s="13">
        <v>45511</v>
      </c>
      <c r="BH122" s="13">
        <v>45523</v>
      </c>
      <c r="BI122" s="13">
        <v>45579</v>
      </c>
      <c r="BJ122" s="13">
        <v>45600</v>
      </c>
      <c r="BK122" s="13">
        <v>45607</v>
      </c>
      <c r="BL122" s="13">
        <v>45651</v>
      </c>
    </row>
    <row r="123" spans="1:64" ht="210">
      <c r="A123" s="19" t="s">
        <v>3096</v>
      </c>
      <c r="B123" s="19" t="s">
        <v>3081</v>
      </c>
      <c r="C123" s="19" t="s">
        <v>3263</v>
      </c>
      <c r="D123" s="32" t="s">
        <v>2216</v>
      </c>
      <c r="E123" s="23" t="s">
        <v>3083</v>
      </c>
      <c r="F123" s="19" t="s">
        <v>3107</v>
      </c>
      <c r="G123" s="32" t="s">
        <v>2777</v>
      </c>
      <c r="H123" s="19" t="s">
        <v>3297</v>
      </c>
      <c r="I123" s="19" t="s">
        <v>3457</v>
      </c>
      <c r="J123" s="19" t="s">
        <v>3103</v>
      </c>
      <c r="K123" s="19" t="s">
        <v>3458</v>
      </c>
      <c r="L123" s="23">
        <v>15</v>
      </c>
      <c r="M123" s="19" t="s">
        <v>715</v>
      </c>
      <c r="N123" s="20">
        <v>45387</v>
      </c>
      <c r="O123" s="19" t="s">
        <v>3082</v>
      </c>
      <c r="P123" s="22">
        <v>45436</v>
      </c>
      <c r="Q123" s="22">
        <v>45436</v>
      </c>
      <c r="R123" s="23">
        <f>NETWORKDAYS(N123,P123,AV123:AY123:AZ123:BA123:BB123:BC123:BD123:BE123:BF123:BG123:BH123:BL123)</f>
        <v>34</v>
      </c>
      <c r="S123" s="23">
        <f t="shared" si="1"/>
        <v>35</v>
      </c>
      <c r="T123" s="17" t="s">
        <v>3461</v>
      </c>
      <c r="U123" s="31" t="s">
        <v>3296</v>
      </c>
      <c r="V123" s="19" t="s">
        <v>3082</v>
      </c>
      <c r="W123" s="19" t="s">
        <v>3082</v>
      </c>
      <c r="X123" s="19" t="s">
        <v>3082</v>
      </c>
      <c r="Y123" s="19" t="s">
        <v>3082</v>
      </c>
      <c r="Z123" s="19" t="s">
        <v>3298</v>
      </c>
      <c r="AV123" s="13">
        <v>45292</v>
      </c>
      <c r="AW123" s="13">
        <v>45299</v>
      </c>
      <c r="AX123" s="13">
        <v>45376</v>
      </c>
      <c r="AY123" s="13">
        <v>45379</v>
      </c>
      <c r="AZ123" s="13">
        <v>45380</v>
      </c>
      <c r="BA123" s="13">
        <v>45413</v>
      </c>
      <c r="BB123" s="13">
        <v>45425</v>
      </c>
      <c r="BC123" s="13">
        <v>45446</v>
      </c>
      <c r="BD123" s="13">
        <v>45453</v>
      </c>
      <c r="BE123" s="13">
        <v>45474</v>
      </c>
      <c r="BF123" s="13">
        <v>45493</v>
      </c>
      <c r="BG123" s="13">
        <v>45511</v>
      </c>
      <c r="BH123" s="13">
        <v>45523</v>
      </c>
      <c r="BI123" s="13">
        <v>45579</v>
      </c>
      <c r="BJ123" s="13">
        <v>45600</v>
      </c>
      <c r="BK123" s="13">
        <v>45607</v>
      </c>
      <c r="BL123" s="13">
        <v>45651</v>
      </c>
    </row>
    <row r="124" spans="1:64" ht="210">
      <c r="A124" s="19" t="s">
        <v>3096</v>
      </c>
      <c r="B124" s="19" t="s">
        <v>3081</v>
      </c>
      <c r="C124" s="19" t="s">
        <v>3105</v>
      </c>
      <c r="D124" s="32" t="s">
        <v>2217</v>
      </c>
      <c r="E124" s="19" t="s">
        <v>3159</v>
      </c>
      <c r="F124" s="19" t="s">
        <v>3110</v>
      </c>
      <c r="G124" s="32" t="s">
        <v>2778</v>
      </c>
      <c r="H124" s="19" t="s">
        <v>2145</v>
      </c>
      <c r="I124" s="19" t="s">
        <v>3457</v>
      </c>
      <c r="J124" s="19" t="s">
        <v>3117</v>
      </c>
      <c r="K124" s="19" t="s">
        <v>3458</v>
      </c>
      <c r="L124" s="23">
        <v>15</v>
      </c>
      <c r="M124" s="19" t="s">
        <v>716</v>
      </c>
      <c r="N124" s="20">
        <v>45387</v>
      </c>
      <c r="O124" s="19" t="s">
        <v>3082</v>
      </c>
      <c r="P124" s="22">
        <v>45436</v>
      </c>
      <c r="Q124" s="22">
        <v>45436</v>
      </c>
      <c r="R124" s="23">
        <f>NETWORKDAYS(N124,P124,AV124:AY124:AZ124:BA124:BB124:BC124:BD124:BE124:BF124:BG124:BH124:BL124)</f>
        <v>34</v>
      </c>
      <c r="S124" s="23">
        <f t="shared" si="1"/>
        <v>35</v>
      </c>
      <c r="T124" s="17" t="s">
        <v>3461</v>
      </c>
      <c r="U124" s="31" t="s">
        <v>3299</v>
      </c>
      <c r="V124" s="19" t="s">
        <v>3082</v>
      </c>
      <c r="W124" s="19" t="s">
        <v>3082</v>
      </c>
      <c r="X124" s="19" t="s">
        <v>3082</v>
      </c>
      <c r="Y124" s="19" t="s">
        <v>3082</v>
      </c>
      <c r="Z124" s="19" t="s">
        <v>3298</v>
      </c>
      <c r="AV124" s="13">
        <v>45292</v>
      </c>
      <c r="AW124" s="13">
        <v>45299</v>
      </c>
      <c r="AX124" s="13">
        <v>45376</v>
      </c>
      <c r="AY124" s="13">
        <v>45379</v>
      </c>
      <c r="AZ124" s="13">
        <v>45380</v>
      </c>
      <c r="BA124" s="13">
        <v>45413</v>
      </c>
      <c r="BB124" s="13">
        <v>45425</v>
      </c>
      <c r="BC124" s="13">
        <v>45446</v>
      </c>
      <c r="BD124" s="13">
        <v>45453</v>
      </c>
      <c r="BE124" s="13">
        <v>45474</v>
      </c>
      <c r="BF124" s="13">
        <v>45493</v>
      </c>
      <c r="BG124" s="13">
        <v>45511</v>
      </c>
      <c r="BH124" s="13">
        <v>45523</v>
      </c>
      <c r="BI124" s="13">
        <v>45579</v>
      </c>
      <c r="BJ124" s="13">
        <v>45600</v>
      </c>
      <c r="BK124" s="13">
        <v>45607</v>
      </c>
      <c r="BL124" s="13">
        <v>45651</v>
      </c>
    </row>
    <row r="125" spans="1:64" ht="210">
      <c r="A125" s="19" t="s">
        <v>3096</v>
      </c>
      <c r="B125" s="19" t="s">
        <v>3081</v>
      </c>
      <c r="C125" s="19" t="s">
        <v>3271</v>
      </c>
      <c r="D125" s="32" t="s">
        <v>2218</v>
      </c>
      <c r="E125" s="19" t="s">
        <v>3159</v>
      </c>
      <c r="F125" s="19" t="s">
        <v>3100</v>
      </c>
      <c r="G125" s="32" t="s">
        <v>2779</v>
      </c>
      <c r="H125" s="19" t="s">
        <v>3297</v>
      </c>
      <c r="I125" s="19" t="s">
        <v>3457</v>
      </c>
      <c r="J125" s="19" t="s">
        <v>3103</v>
      </c>
      <c r="K125" s="19" t="s">
        <v>3458</v>
      </c>
      <c r="L125" s="23">
        <v>15</v>
      </c>
      <c r="M125" s="19" t="s">
        <v>718</v>
      </c>
      <c r="N125" s="20">
        <v>45387</v>
      </c>
      <c r="O125" s="19" t="s">
        <v>3082</v>
      </c>
      <c r="P125" s="22">
        <v>45436</v>
      </c>
      <c r="Q125" s="22">
        <v>45436</v>
      </c>
      <c r="R125" s="23">
        <f>NETWORKDAYS(N125,P125,AV125:AY125:AZ125:BA125:BB125:BC125:BD125:BE125:BF125:BG125:BH125:BL125)</f>
        <v>34</v>
      </c>
      <c r="S125" s="23">
        <f t="shared" si="1"/>
        <v>35</v>
      </c>
      <c r="T125" s="17" t="s">
        <v>3461</v>
      </c>
      <c r="U125" s="31" t="s">
        <v>3300</v>
      </c>
      <c r="V125" s="19" t="s">
        <v>3082</v>
      </c>
      <c r="W125" s="19" t="s">
        <v>3082</v>
      </c>
      <c r="X125" s="19" t="s">
        <v>3082</v>
      </c>
      <c r="Y125" s="19" t="s">
        <v>3082</v>
      </c>
      <c r="Z125" s="19" t="s">
        <v>3298</v>
      </c>
      <c r="AV125" s="13">
        <v>45292</v>
      </c>
      <c r="AW125" s="13">
        <v>45299</v>
      </c>
      <c r="AX125" s="13">
        <v>45376</v>
      </c>
      <c r="AY125" s="13">
        <v>45379</v>
      </c>
      <c r="AZ125" s="13">
        <v>45380</v>
      </c>
      <c r="BA125" s="13">
        <v>45413</v>
      </c>
      <c r="BB125" s="13">
        <v>45425</v>
      </c>
      <c r="BC125" s="13">
        <v>45446</v>
      </c>
      <c r="BD125" s="13">
        <v>45453</v>
      </c>
      <c r="BE125" s="13">
        <v>45474</v>
      </c>
      <c r="BF125" s="13">
        <v>45493</v>
      </c>
      <c r="BG125" s="13">
        <v>45511</v>
      </c>
      <c r="BH125" s="13">
        <v>45523</v>
      </c>
      <c r="BI125" s="13">
        <v>45579</v>
      </c>
      <c r="BJ125" s="13">
        <v>45600</v>
      </c>
      <c r="BK125" s="13">
        <v>45607</v>
      </c>
      <c r="BL125" s="13">
        <v>45651</v>
      </c>
    </row>
    <row r="126" spans="1:64" ht="165">
      <c r="A126" s="19" t="s">
        <v>3096</v>
      </c>
      <c r="B126" s="19" t="s">
        <v>3081</v>
      </c>
      <c r="C126" s="19" t="s">
        <v>3104</v>
      </c>
      <c r="D126" s="32" t="s">
        <v>2219</v>
      </c>
      <c r="E126" s="19" t="s">
        <v>3159</v>
      </c>
      <c r="F126" s="19" t="s">
        <v>3110</v>
      </c>
      <c r="G126" s="32" t="s">
        <v>2780</v>
      </c>
      <c r="H126" s="23" t="s">
        <v>2145</v>
      </c>
      <c r="I126" s="19" t="s">
        <v>3457</v>
      </c>
      <c r="J126" s="23" t="s">
        <v>3117</v>
      </c>
      <c r="K126" s="19" t="s">
        <v>3458</v>
      </c>
      <c r="L126" s="23">
        <v>15</v>
      </c>
      <c r="M126" s="19" t="s">
        <v>719</v>
      </c>
      <c r="N126" s="20">
        <v>45387</v>
      </c>
      <c r="O126" s="23" t="s">
        <v>3082</v>
      </c>
      <c r="P126" s="22">
        <v>45436</v>
      </c>
      <c r="Q126" s="22">
        <v>45436</v>
      </c>
      <c r="R126" s="23">
        <f>NETWORKDAYS(N126,P126,AV126:AY126:AZ126:BA126:BB126:BC126:BD126:BE126:BF126:BG126:BH126:BL126)</f>
        <v>34</v>
      </c>
      <c r="S126" s="23">
        <f t="shared" si="1"/>
        <v>35</v>
      </c>
      <c r="T126" s="17" t="s">
        <v>3461</v>
      </c>
      <c r="U126" s="45" t="s">
        <v>3301</v>
      </c>
      <c r="V126" s="23" t="s">
        <v>3082</v>
      </c>
      <c r="W126" s="23" t="s">
        <v>3082</v>
      </c>
      <c r="X126" s="23" t="s">
        <v>3082</v>
      </c>
      <c r="Y126" s="23" t="s">
        <v>3082</v>
      </c>
      <c r="Z126" s="19" t="s">
        <v>3298</v>
      </c>
      <c r="AV126" s="13">
        <v>45292</v>
      </c>
      <c r="AW126" s="13">
        <v>45299</v>
      </c>
      <c r="AX126" s="13">
        <v>45376</v>
      </c>
      <c r="AY126" s="13">
        <v>45379</v>
      </c>
      <c r="AZ126" s="13">
        <v>45380</v>
      </c>
      <c r="BA126" s="13">
        <v>45413</v>
      </c>
      <c r="BB126" s="13">
        <v>45425</v>
      </c>
      <c r="BC126" s="13">
        <v>45446</v>
      </c>
      <c r="BD126" s="13">
        <v>45453</v>
      </c>
      <c r="BE126" s="13">
        <v>45474</v>
      </c>
      <c r="BF126" s="13">
        <v>45493</v>
      </c>
      <c r="BG126" s="13">
        <v>45511</v>
      </c>
      <c r="BH126" s="13">
        <v>45523</v>
      </c>
      <c r="BI126" s="13">
        <v>45579</v>
      </c>
      <c r="BJ126" s="13">
        <v>45600</v>
      </c>
      <c r="BK126" s="13">
        <v>45607</v>
      </c>
      <c r="BL126" s="13">
        <v>45651</v>
      </c>
    </row>
    <row r="127" spans="1:64" ht="210">
      <c r="A127" s="32" t="s">
        <v>3096</v>
      </c>
      <c r="B127" s="23" t="s">
        <v>3081</v>
      </c>
      <c r="C127" s="23" t="s">
        <v>3090</v>
      </c>
      <c r="D127" s="32" t="s">
        <v>2220</v>
      </c>
      <c r="E127" s="23" t="s">
        <v>3115</v>
      </c>
      <c r="F127" s="23" t="s">
        <v>3110</v>
      </c>
      <c r="G127" s="32" t="s">
        <v>2781</v>
      </c>
      <c r="H127" s="23" t="s">
        <v>3217</v>
      </c>
      <c r="I127" s="19" t="s">
        <v>3457</v>
      </c>
      <c r="J127" s="23" t="s">
        <v>3117</v>
      </c>
      <c r="K127" s="19" t="s">
        <v>3458</v>
      </c>
      <c r="L127" s="23">
        <v>15</v>
      </c>
      <c r="M127" s="32" t="s">
        <v>720</v>
      </c>
      <c r="N127" s="20">
        <v>45387</v>
      </c>
      <c r="O127" s="23" t="s">
        <v>3082</v>
      </c>
      <c r="P127" s="22">
        <v>45436</v>
      </c>
      <c r="Q127" s="22">
        <v>45436</v>
      </c>
      <c r="R127" s="23">
        <f>NETWORKDAYS(N127,P127,AV127:AY127:AZ127:BA127:BB127:BC127:BD127:BE127:BF127:BG127:BH127:BL127)</f>
        <v>34</v>
      </c>
      <c r="S127" s="23">
        <f t="shared" si="1"/>
        <v>35</v>
      </c>
      <c r="T127" s="17" t="s">
        <v>3461</v>
      </c>
      <c r="U127" s="45" t="s">
        <v>3302</v>
      </c>
      <c r="V127" s="23" t="s">
        <v>3082</v>
      </c>
      <c r="W127" s="23" t="s">
        <v>3082</v>
      </c>
      <c r="X127" s="23" t="s">
        <v>3082</v>
      </c>
      <c r="Y127" s="23" t="s">
        <v>3082</v>
      </c>
      <c r="Z127" s="23" t="s">
        <v>3298</v>
      </c>
      <c r="AV127" s="13">
        <v>45292</v>
      </c>
      <c r="AW127" s="13">
        <v>45299</v>
      </c>
      <c r="AX127" s="13">
        <v>45376</v>
      </c>
      <c r="AY127" s="13">
        <v>45379</v>
      </c>
      <c r="AZ127" s="13">
        <v>45380</v>
      </c>
      <c r="BA127" s="13">
        <v>45413</v>
      </c>
      <c r="BB127" s="13">
        <v>45425</v>
      </c>
      <c r="BC127" s="13">
        <v>45446</v>
      </c>
      <c r="BD127" s="13">
        <v>45453</v>
      </c>
      <c r="BE127" s="13">
        <v>45474</v>
      </c>
      <c r="BF127" s="13">
        <v>45493</v>
      </c>
      <c r="BG127" s="13">
        <v>45511</v>
      </c>
      <c r="BH127" s="13">
        <v>45523</v>
      </c>
      <c r="BI127" s="13">
        <v>45579</v>
      </c>
      <c r="BJ127" s="13">
        <v>45600</v>
      </c>
      <c r="BK127" s="13">
        <v>45607</v>
      </c>
      <c r="BL127" s="13">
        <v>45651</v>
      </c>
    </row>
    <row r="128" spans="1:64" ht="195">
      <c r="A128" s="32" t="s">
        <v>3096</v>
      </c>
      <c r="B128" s="23" t="s">
        <v>3081</v>
      </c>
      <c r="C128" s="23" t="s">
        <v>3090</v>
      </c>
      <c r="D128" s="32" t="s">
        <v>2221</v>
      </c>
      <c r="E128" s="23" t="s">
        <v>3083</v>
      </c>
      <c r="F128" s="23" t="s">
        <v>3093</v>
      </c>
      <c r="G128" s="32" t="s">
        <v>2783</v>
      </c>
      <c r="H128" s="23" t="s">
        <v>3242</v>
      </c>
      <c r="I128" s="23" t="s">
        <v>3098</v>
      </c>
      <c r="J128" s="23" t="s">
        <v>3099</v>
      </c>
      <c r="K128" s="19" t="s">
        <v>3458</v>
      </c>
      <c r="L128" s="23">
        <v>15</v>
      </c>
      <c r="M128" s="32" t="s">
        <v>722</v>
      </c>
      <c r="N128" s="20">
        <v>45390</v>
      </c>
      <c r="O128" s="23" t="s">
        <v>3082</v>
      </c>
      <c r="P128" s="22">
        <v>45436</v>
      </c>
      <c r="Q128" s="22">
        <v>45436</v>
      </c>
      <c r="R128" s="23">
        <f>NETWORKDAYS(N128,P128,AV128:AY128:AZ128:BA128:BB128:BC128:BD128:BE128:BF128:BG128:BH128:BL128)</f>
        <v>33</v>
      </c>
      <c r="S128" s="23">
        <f t="shared" si="1"/>
        <v>34</v>
      </c>
      <c r="T128" s="17" t="s">
        <v>3461</v>
      </c>
      <c r="U128" s="45" t="s">
        <v>3303</v>
      </c>
      <c r="V128" s="23" t="s">
        <v>3082</v>
      </c>
      <c r="W128" s="23" t="s">
        <v>3082</v>
      </c>
      <c r="X128" s="23" t="s">
        <v>3082</v>
      </c>
      <c r="Y128" s="23" t="s">
        <v>3082</v>
      </c>
      <c r="Z128" s="23" t="s">
        <v>3298</v>
      </c>
      <c r="AV128" s="13">
        <v>45292</v>
      </c>
      <c r="AW128" s="13">
        <v>45299</v>
      </c>
      <c r="AX128" s="13">
        <v>45376</v>
      </c>
      <c r="AY128" s="13">
        <v>45379</v>
      </c>
      <c r="AZ128" s="13">
        <v>45380</v>
      </c>
      <c r="BA128" s="13">
        <v>45413</v>
      </c>
      <c r="BB128" s="13">
        <v>45425</v>
      </c>
      <c r="BC128" s="13">
        <v>45446</v>
      </c>
      <c r="BD128" s="13">
        <v>45453</v>
      </c>
      <c r="BE128" s="13">
        <v>45474</v>
      </c>
      <c r="BF128" s="13">
        <v>45493</v>
      </c>
      <c r="BG128" s="13">
        <v>45511</v>
      </c>
      <c r="BH128" s="13">
        <v>45523</v>
      </c>
      <c r="BI128" s="13">
        <v>45579</v>
      </c>
      <c r="BJ128" s="13">
        <v>45600</v>
      </c>
      <c r="BK128" s="13">
        <v>45607</v>
      </c>
      <c r="BL128" s="13">
        <v>45651</v>
      </c>
    </row>
    <row r="129" spans="1:64" ht="210">
      <c r="A129" s="32" t="s">
        <v>3096</v>
      </c>
      <c r="B129" s="23" t="s">
        <v>3081</v>
      </c>
      <c r="C129" s="23" t="s">
        <v>3123</v>
      </c>
      <c r="D129" s="32" t="s">
        <v>2222</v>
      </c>
      <c r="E129" s="19" t="s">
        <v>3456</v>
      </c>
      <c r="F129" s="23" t="s">
        <v>3110</v>
      </c>
      <c r="G129" s="32" t="s">
        <v>2786</v>
      </c>
      <c r="H129" s="23" t="s">
        <v>3217</v>
      </c>
      <c r="I129" s="19" t="s">
        <v>3457</v>
      </c>
      <c r="J129" s="23" t="s">
        <v>3117</v>
      </c>
      <c r="K129" s="19" t="s">
        <v>3458</v>
      </c>
      <c r="L129" s="23">
        <v>15</v>
      </c>
      <c r="M129" s="32" t="s">
        <v>725</v>
      </c>
      <c r="N129" s="20">
        <v>45390</v>
      </c>
      <c r="O129" s="23" t="s">
        <v>3082</v>
      </c>
      <c r="P129" s="22">
        <v>45436</v>
      </c>
      <c r="Q129" s="22">
        <v>45436</v>
      </c>
      <c r="R129" s="23">
        <f>NETWORKDAYS(N129,P129,AV129:AY129:AZ129:BA129:BB129:BC129:BD129:BE129:BF129:BG129:BH129:BL129)</f>
        <v>33</v>
      </c>
      <c r="S129" s="23">
        <f t="shared" si="1"/>
        <v>34</v>
      </c>
      <c r="T129" s="17" t="s">
        <v>3461</v>
      </c>
      <c r="U129" s="45" t="s">
        <v>3304</v>
      </c>
      <c r="V129" s="23" t="s">
        <v>3082</v>
      </c>
      <c r="W129" s="23" t="s">
        <v>3082</v>
      </c>
      <c r="X129" s="23" t="s">
        <v>3082</v>
      </c>
      <c r="Y129" s="23" t="s">
        <v>3082</v>
      </c>
      <c r="Z129" s="23" t="s">
        <v>3298</v>
      </c>
      <c r="AV129" s="13">
        <v>45292</v>
      </c>
      <c r="AW129" s="13">
        <v>45299</v>
      </c>
      <c r="AX129" s="13">
        <v>45376</v>
      </c>
      <c r="AY129" s="13">
        <v>45379</v>
      </c>
      <c r="AZ129" s="13">
        <v>45380</v>
      </c>
      <c r="BA129" s="13">
        <v>45413</v>
      </c>
      <c r="BB129" s="13">
        <v>45425</v>
      </c>
      <c r="BC129" s="13">
        <v>45446</v>
      </c>
      <c r="BD129" s="13">
        <v>45453</v>
      </c>
      <c r="BE129" s="13">
        <v>45474</v>
      </c>
      <c r="BF129" s="13">
        <v>45493</v>
      </c>
      <c r="BG129" s="13">
        <v>45511</v>
      </c>
      <c r="BH129" s="13">
        <v>45523</v>
      </c>
      <c r="BI129" s="13">
        <v>45579</v>
      </c>
      <c r="BJ129" s="13">
        <v>45600</v>
      </c>
      <c r="BK129" s="13">
        <v>45607</v>
      </c>
      <c r="BL129" s="13">
        <v>45651</v>
      </c>
    </row>
    <row r="130" spans="1:64" ht="195">
      <c r="A130" s="32" t="s">
        <v>3096</v>
      </c>
      <c r="B130" s="23" t="s">
        <v>3081</v>
      </c>
      <c r="C130" s="23" t="s">
        <v>3090</v>
      </c>
      <c r="D130" s="32" t="s">
        <v>23</v>
      </c>
      <c r="E130" s="23" t="s">
        <v>3083</v>
      </c>
      <c r="F130" s="23" t="s">
        <v>3093</v>
      </c>
      <c r="G130" s="32" t="s">
        <v>2783</v>
      </c>
      <c r="H130" s="23" t="s">
        <v>3135</v>
      </c>
      <c r="I130" s="23" t="s">
        <v>3098</v>
      </c>
      <c r="J130" s="23" t="s">
        <v>3206</v>
      </c>
      <c r="K130" s="19" t="s">
        <v>3458</v>
      </c>
      <c r="L130" s="23">
        <v>15</v>
      </c>
      <c r="M130" s="32" t="s">
        <v>731</v>
      </c>
      <c r="N130" s="20">
        <v>45390</v>
      </c>
      <c r="O130" s="23" t="s">
        <v>3082</v>
      </c>
      <c r="P130" s="22">
        <v>45436</v>
      </c>
      <c r="Q130" s="22">
        <v>45436</v>
      </c>
      <c r="R130" s="23">
        <f>NETWORKDAYS(N130,P130,AV130:AY130:AZ130:BA130:BB130:BC130:BD130:BE130:BF130:BG130:BH130:BL130)</f>
        <v>33</v>
      </c>
      <c r="S130" s="23">
        <f t="shared" ref="S130:S193" si="2">+R130+1</f>
        <v>34</v>
      </c>
      <c r="T130" s="17" t="s">
        <v>3461</v>
      </c>
      <c r="U130" s="45" t="s">
        <v>3305</v>
      </c>
      <c r="V130" s="23" t="s">
        <v>3082</v>
      </c>
      <c r="W130" s="23" t="s">
        <v>3082</v>
      </c>
      <c r="X130" s="23" t="s">
        <v>3082</v>
      </c>
      <c r="Y130" s="23" t="s">
        <v>3082</v>
      </c>
      <c r="Z130" s="23" t="s">
        <v>3298</v>
      </c>
      <c r="AV130" s="13">
        <v>45292</v>
      </c>
      <c r="AW130" s="13">
        <v>45299</v>
      </c>
      <c r="AX130" s="13">
        <v>45376</v>
      </c>
      <c r="AY130" s="13">
        <v>45379</v>
      </c>
      <c r="AZ130" s="13">
        <v>45380</v>
      </c>
      <c r="BA130" s="13">
        <v>45413</v>
      </c>
      <c r="BB130" s="13">
        <v>45425</v>
      </c>
      <c r="BC130" s="13">
        <v>45446</v>
      </c>
      <c r="BD130" s="13">
        <v>45453</v>
      </c>
      <c r="BE130" s="13">
        <v>45474</v>
      </c>
      <c r="BF130" s="13">
        <v>45493</v>
      </c>
      <c r="BG130" s="13">
        <v>45511</v>
      </c>
      <c r="BH130" s="13">
        <v>45523</v>
      </c>
      <c r="BI130" s="13">
        <v>45579</v>
      </c>
      <c r="BJ130" s="13">
        <v>45600</v>
      </c>
      <c r="BK130" s="13">
        <v>45607</v>
      </c>
      <c r="BL130" s="13">
        <v>45651</v>
      </c>
    </row>
    <row r="131" spans="1:64" ht="120">
      <c r="A131" s="32" t="s">
        <v>3096</v>
      </c>
      <c r="B131" s="23" t="s">
        <v>3081</v>
      </c>
      <c r="C131" s="23" t="s">
        <v>3306</v>
      </c>
      <c r="D131" s="32" t="s">
        <v>32</v>
      </c>
      <c r="E131" s="19" t="s">
        <v>3456</v>
      </c>
      <c r="F131" s="23" t="s">
        <v>3127</v>
      </c>
      <c r="G131" s="32" t="s">
        <v>2792</v>
      </c>
      <c r="H131" s="23" t="s">
        <v>3236</v>
      </c>
      <c r="I131" s="19" t="s">
        <v>3457</v>
      </c>
      <c r="J131" s="23" t="s">
        <v>3117</v>
      </c>
      <c r="K131" s="19" t="s">
        <v>3458</v>
      </c>
      <c r="L131" s="23">
        <v>15</v>
      </c>
      <c r="M131" s="19" t="s">
        <v>734</v>
      </c>
      <c r="N131" s="20">
        <v>45390</v>
      </c>
      <c r="O131" s="23" t="s">
        <v>3082</v>
      </c>
      <c r="P131" s="22">
        <v>45423</v>
      </c>
      <c r="Q131" s="22">
        <v>45436</v>
      </c>
      <c r="R131" s="23">
        <f>NETWORKDAYS(N131,P131,AV131:AY131:AZ131:BA131:BB131:BC131:BD131:BE131:BF131:BG131:BH131:BL131)</f>
        <v>24</v>
      </c>
      <c r="S131" s="23">
        <f t="shared" si="2"/>
        <v>25</v>
      </c>
      <c r="T131" s="24" t="s">
        <v>3464</v>
      </c>
      <c r="U131" s="45" t="s">
        <v>3307</v>
      </c>
      <c r="V131" s="23" t="s">
        <v>3082</v>
      </c>
      <c r="W131" s="23" t="s">
        <v>3082</v>
      </c>
      <c r="X131" s="23" t="s">
        <v>3213</v>
      </c>
      <c r="Y131" s="23" t="s">
        <v>3082</v>
      </c>
      <c r="Z131" s="19" t="s">
        <v>3336</v>
      </c>
      <c r="AV131" s="13">
        <v>45292</v>
      </c>
      <c r="AW131" s="13">
        <v>45299</v>
      </c>
      <c r="AX131" s="13">
        <v>45376</v>
      </c>
      <c r="AY131" s="13">
        <v>45379</v>
      </c>
      <c r="AZ131" s="13">
        <v>45380</v>
      </c>
      <c r="BA131" s="13">
        <v>45413</v>
      </c>
      <c r="BB131" s="13">
        <v>45425</v>
      </c>
      <c r="BC131" s="13">
        <v>45446</v>
      </c>
      <c r="BD131" s="13">
        <v>45453</v>
      </c>
      <c r="BE131" s="13">
        <v>45474</v>
      </c>
      <c r="BF131" s="13">
        <v>45493</v>
      </c>
      <c r="BG131" s="13">
        <v>45511</v>
      </c>
      <c r="BH131" s="13">
        <v>45523</v>
      </c>
      <c r="BI131" s="13">
        <v>45579</v>
      </c>
      <c r="BJ131" s="13">
        <v>45600</v>
      </c>
      <c r="BK131" s="13">
        <v>45607</v>
      </c>
      <c r="BL131" s="13">
        <v>45651</v>
      </c>
    </row>
    <row r="132" spans="1:64" ht="210">
      <c r="A132" s="32" t="s">
        <v>3096</v>
      </c>
      <c r="B132" s="23" t="s">
        <v>3081</v>
      </c>
      <c r="C132" s="19" t="s">
        <v>3104</v>
      </c>
      <c r="D132" s="32" t="s">
        <v>2225</v>
      </c>
      <c r="E132" s="19" t="s">
        <v>3159</v>
      </c>
      <c r="F132" s="19" t="s">
        <v>3110</v>
      </c>
      <c r="G132" s="32" t="s">
        <v>2793</v>
      </c>
      <c r="H132" s="19" t="s">
        <v>2145</v>
      </c>
      <c r="I132" s="19" t="s">
        <v>3457</v>
      </c>
      <c r="J132" s="19" t="s">
        <v>3117</v>
      </c>
      <c r="K132" s="19" t="s">
        <v>3458</v>
      </c>
      <c r="L132" s="23">
        <v>15</v>
      </c>
      <c r="M132" s="19" t="s">
        <v>735</v>
      </c>
      <c r="N132" s="20">
        <v>45390</v>
      </c>
      <c r="O132" s="19" t="s">
        <v>3082</v>
      </c>
      <c r="P132" s="22">
        <v>45442</v>
      </c>
      <c r="Q132" s="22">
        <v>45442</v>
      </c>
      <c r="R132" s="23">
        <f>NETWORKDAYS(N132,P132,AV132:AY132:AZ132:BA132:BB132:BC132:BD132:BE132:BF132:BG132:BH132:BL132)</f>
        <v>37</v>
      </c>
      <c r="S132" s="23">
        <f t="shared" si="2"/>
        <v>38</v>
      </c>
      <c r="T132" s="17" t="s">
        <v>3461</v>
      </c>
      <c r="U132" s="31" t="s">
        <v>3450</v>
      </c>
      <c r="V132" s="23" t="s">
        <v>3082</v>
      </c>
      <c r="W132" s="23" t="s">
        <v>3082</v>
      </c>
      <c r="X132" s="19" t="s">
        <v>3082</v>
      </c>
      <c r="Y132" s="19" t="s">
        <v>3082</v>
      </c>
      <c r="Z132" s="19" t="s">
        <v>3298</v>
      </c>
      <c r="AV132" s="13">
        <v>45292</v>
      </c>
      <c r="AW132" s="13">
        <v>45299</v>
      </c>
      <c r="AX132" s="13">
        <v>45376</v>
      </c>
      <c r="AY132" s="13">
        <v>45379</v>
      </c>
      <c r="AZ132" s="13">
        <v>45380</v>
      </c>
      <c r="BA132" s="13">
        <v>45413</v>
      </c>
      <c r="BB132" s="13">
        <v>45425</v>
      </c>
      <c r="BC132" s="13">
        <v>45446</v>
      </c>
      <c r="BD132" s="13">
        <v>45453</v>
      </c>
      <c r="BE132" s="13">
        <v>45474</v>
      </c>
      <c r="BF132" s="13">
        <v>45493</v>
      </c>
      <c r="BG132" s="13">
        <v>45511</v>
      </c>
      <c r="BH132" s="13">
        <v>45523</v>
      </c>
      <c r="BI132" s="13">
        <v>45579</v>
      </c>
      <c r="BJ132" s="13">
        <v>45600</v>
      </c>
      <c r="BK132" s="13">
        <v>45607</v>
      </c>
      <c r="BL132" s="13">
        <v>45651</v>
      </c>
    </row>
    <row r="133" spans="1:64" ht="210">
      <c r="A133" s="32" t="s">
        <v>3096</v>
      </c>
      <c r="B133" s="23" t="s">
        <v>3081</v>
      </c>
      <c r="C133" s="23" t="s">
        <v>3090</v>
      </c>
      <c r="D133" s="32" t="s">
        <v>34</v>
      </c>
      <c r="E133" s="23" t="s">
        <v>3115</v>
      </c>
      <c r="F133" s="23" t="s">
        <v>3127</v>
      </c>
      <c r="G133" s="32" t="s">
        <v>2795</v>
      </c>
      <c r="H133" s="23" t="s">
        <v>3217</v>
      </c>
      <c r="I133" s="19" t="s">
        <v>3457</v>
      </c>
      <c r="J133" s="23" t="s">
        <v>3117</v>
      </c>
      <c r="K133" s="19" t="s">
        <v>3458</v>
      </c>
      <c r="L133" s="23">
        <v>15</v>
      </c>
      <c r="M133" s="32" t="s">
        <v>737</v>
      </c>
      <c r="N133" s="20">
        <v>45391</v>
      </c>
      <c r="O133" s="23" t="s">
        <v>3082</v>
      </c>
      <c r="P133" s="22">
        <v>45436</v>
      </c>
      <c r="Q133" s="22">
        <v>45436</v>
      </c>
      <c r="R133" s="23">
        <f>NETWORKDAYS(N133,P133,AV133:AY133:AZ133:BA133:BB133:BC133:BD133:BE133:BF133:BG133:BH133:BL133)</f>
        <v>32</v>
      </c>
      <c r="S133" s="23">
        <f t="shared" si="2"/>
        <v>33</v>
      </c>
      <c r="T133" s="17" t="s">
        <v>3461</v>
      </c>
      <c r="U133" s="45" t="s">
        <v>3308</v>
      </c>
      <c r="V133" s="23" t="s">
        <v>3082</v>
      </c>
      <c r="W133" s="23" t="s">
        <v>3082</v>
      </c>
      <c r="X133" s="23" t="s">
        <v>3082</v>
      </c>
      <c r="Y133" s="23" t="s">
        <v>3082</v>
      </c>
      <c r="Z133" s="23" t="s">
        <v>3298</v>
      </c>
      <c r="AV133" s="13">
        <v>45292</v>
      </c>
      <c r="AW133" s="13">
        <v>45299</v>
      </c>
      <c r="AX133" s="13">
        <v>45376</v>
      </c>
      <c r="AY133" s="13">
        <v>45379</v>
      </c>
      <c r="AZ133" s="13">
        <v>45380</v>
      </c>
      <c r="BA133" s="13">
        <v>45413</v>
      </c>
      <c r="BB133" s="13">
        <v>45425</v>
      </c>
      <c r="BC133" s="13">
        <v>45446</v>
      </c>
      <c r="BD133" s="13">
        <v>45453</v>
      </c>
      <c r="BE133" s="13">
        <v>45474</v>
      </c>
      <c r="BF133" s="13">
        <v>45493</v>
      </c>
      <c r="BG133" s="13">
        <v>45511</v>
      </c>
      <c r="BH133" s="13">
        <v>45523</v>
      </c>
      <c r="BI133" s="13">
        <v>45579</v>
      </c>
      <c r="BJ133" s="13">
        <v>45600</v>
      </c>
      <c r="BK133" s="13">
        <v>45607</v>
      </c>
      <c r="BL133" s="13">
        <v>45651</v>
      </c>
    </row>
    <row r="134" spans="1:64" ht="97.5" customHeight="1">
      <c r="A134" s="32" t="s">
        <v>3096</v>
      </c>
      <c r="B134" s="23" t="s">
        <v>3081</v>
      </c>
      <c r="C134" s="23" t="s">
        <v>3310</v>
      </c>
      <c r="D134" s="32" t="s">
        <v>90</v>
      </c>
      <c r="E134" s="19" t="s">
        <v>3456</v>
      </c>
      <c r="F134" s="23" t="s">
        <v>3110</v>
      </c>
      <c r="G134" s="32" t="s">
        <v>2796</v>
      </c>
      <c r="H134" s="23" t="s">
        <v>3217</v>
      </c>
      <c r="I134" s="19" t="s">
        <v>3457</v>
      </c>
      <c r="J134" s="23" t="s">
        <v>3117</v>
      </c>
      <c r="K134" s="19" t="s">
        <v>3458</v>
      </c>
      <c r="L134" s="23">
        <v>15</v>
      </c>
      <c r="M134" s="19" t="s">
        <v>738</v>
      </c>
      <c r="N134" s="20">
        <v>45391</v>
      </c>
      <c r="O134" s="23" t="s">
        <v>3082</v>
      </c>
      <c r="P134" s="22">
        <v>45429</v>
      </c>
      <c r="Q134" s="22">
        <v>45436</v>
      </c>
      <c r="R134" s="23">
        <f>NETWORKDAYS(N134,P134,AV134:AY134:AZ134:BA134:BB134:BC134:BD134:BE134:BF134:BG134:BH134:BL134)</f>
        <v>27</v>
      </c>
      <c r="S134" s="23">
        <f t="shared" si="2"/>
        <v>28</v>
      </c>
      <c r="T134" s="24" t="s">
        <v>3464</v>
      </c>
      <c r="U134" s="45" t="s">
        <v>3309</v>
      </c>
      <c r="V134" s="23" t="s">
        <v>3082</v>
      </c>
      <c r="W134" s="23" t="s">
        <v>3082</v>
      </c>
      <c r="X134" s="23" t="s">
        <v>3213</v>
      </c>
      <c r="Y134" s="23" t="s">
        <v>3082</v>
      </c>
      <c r="Z134" s="23" t="s">
        <v>3238</v>
      </c>
      <c r="AV134" s="13">
        <v>45292</v>
      </c>
      <c r="AW134" s="13">
        <v>45299</v>
      </c>
      <c r="AX134" s="13">
        <v>45376</v>
      </c>
      <c r="AY134" s="13">
        <v>45379</v>
      </c>
      <c r="AZ134" s="13">
        <v>45380</v>
      </c>
      <c r="BA134" s="13">
        <v>45413</v>
      </c>
      <c r="BB134" s="13">
        <v>45425</v>
      </c>
      <c r="BC134" s="13">
        <v>45446</v>
      </c>
      <c r="BD134" s="13">
        <v>45453</v>
      </c>
      <c r="BE134" s="13">
        <v>45474</v>
      </c>
      <c r="BF134" s="13">
        <v>45493</v>
      </c>
      <c r="BG134" s="13">
        <v>45511</v>
      </c>
      <c r="BH134" s="13">
        <v>45523</v>
      </c>
      <c r="BI134" s="13">
        <v>45579</v>
      </c>
      <c r="BJ134" s="13">
        <v>45600</v>
      </c>
      <c r="BK134" s="13">
        <v>45607</v>
      </c>
      <c r="BL134" s="13">
        <v>45651</v>
      </c>
    </row>
    <row r="135" spans="1:64" ht="210">
      <c r="A135" s="32" t="s">
        <v>3096</v>
      </c>
      <c r="B135" s="23" t="s">
        <v>3081</v>
      </c>
      <c r="C135" s="23" t="s">
        <v>3120</v>
      </c>
      <c r="D135" s="32" t="s">
        <v>2226</v>
      </c>
      <c r="E135" s="23" t="s">
        <v>3108</v>
      </c>
      <c r="F135" s="23" t="s">
        <v>3110</v>
      </c>
      <c r="G135" s="32" t="s">
        <v>2797</v>
      </c>
      <c r="H135" s="23" t="s">
        <v>3217</v>
      </c>
      <c r="I135" s="19" t="s">
        <v>3457</v>
      </c>
      <c r="J135" s="23" t="s">
        <v>3117</v>
      </c>
      <c r="K135" s="19" t="s">
        <v>3458</v>
      </c>
      <c r="L135" s="23">
        <v>15</v>
      </c>
      <c r="M135" s="32" t="s">
        <v>739</v>
      </c>
      <c r="N135" s="20">
        <v>45391</v>
      </c>
      <c r="O135" s="23" t="s">
        <v>3082</v>
      </c>
      <c r="P135" s="22">
        <v>45436</v>
      </c>
      <c r="Q135" s="22">
        <v>45436</v>
      </c>
      <c r="R135" s="23">
        <f>NETWORKDAYS(N135,P135,AV135:AY135:AZ135:BA135:BB135:BC135:BD135:BE135:BF135:BG135:BH135:BL135)</f>
        <v>32</v>
      </c>
      <c r="S135" s="23">
        <f t="shared" si="2"/>
        <v>33</v>
      </c>
      <c r="T135" s="17" t="s">
        <v>3461</v>
      </c>
      <c r="U135" s="45" t="s">
        <v>3311</v>
      </c>
      <c r="V135" s="23" t="s">
        <v>3082</v>
      </c>
      <c r="W135" s="23" t="s">
        <v>3082</v>
      </c>
      <c r="X135" s="23" t="s">
        <v>3082</v>
      </c>
      <c r="Y135" s="23" t="s">
        <v>3082</v>
      </c>
      <c r="Z135" s="23" t="s">
        <v>3298</v>
      </c>
      <c r="AV135" s="13">
        <v>45292</v>
      </c>
      <c r="AW135" s="13">
        <v>45299</v>
      </c>
      <c r="AX135" s="13">
        <v>45376</v>
      </c>
      <c r="AY135" s="13">
        <v>45379</v>
      </c>
      <c r="AZ135" s="13">
        <v>45380</v>
      </c>
      <c r="BA135" s="13">
        <v>45413</v>
      </c>
      <c r="BB135" s="13">
        <v>45425</v>
      </c>
      <c r="BC135" s="13">
        <v>45446</v>
      </c>
      <c r="BD135" s="13">
        <v>45453</v>
      </c>
      <c r="BE135" s="13">
        <v>45474</v>
      </c>
      <c r="BF135" s="13">
        <v>45493</v>
      </c>
      <c r="BG135" s="13">
        <v>45511</v>
      </c>
      <c r="BH135" s="13">
        <v>45523</v>
      </c>
      <c r="BI135" s="13">
        <v>45579</v>
      </c>
      <c r="BJ135" s="13">
        <v>45600</v>
      </c>
      <c r="BK135" s="13">
        <v>45607</v>
      </c>
      <c r="BL135" s="13">
        <v>45651</v>
      </c>
    </row>
    <row r="136" spans="1:64" ht="195">
      <c r="A136" s="32" t="s">
        <v>3096</v>
      </c>
      <c r="B136" s="23" t="s">
        <v>3081</v>
      </c>
      <c r="C136" s="23" t="s">
        <v>3294</v>
      </c>
      <c r="D136" s="32" t="s">
        <v>2227</v>
      </c>
      <c r="E136" s="23" t="s">
        <v>3108</v>
      </c>
      <c r="F136" s="23" t="s">
        <v>3266</v>
      </c>
      <c r="G136" s="32" t="s">
        <v>2798</v>
      </c>
      <c r="H136" s="23" t="s">
        <v>3146</v>
      </c>
      <c r="I136" s="19" t="s">
        <v>3457</v>
      </c>
      <c r="J136" s="23" t="s">
        <v>3143</v>
      </c>
      <c r="K136" s="19" t="s">
        <v>3458</v>
      </c>
      <c r="L136" s="23">
        <v>15</v>
      </c>
      <c r="M136" s="32" t="s">
        <v>740</v>
      </c>
      <c r="N136" s="20">
        <v>45391</v>
      </c>
      <c r="O136" s="23" t="s">
        <v>3082</v>
      </c>
      <c r="P136" s="22">
        <v>45436</v>
      </c>
      <c r="Q136" s="22">
        <v>45436</v>
      </c>
      <c r="R136" s="23">
        <f>NETWORKDAYS(N136,P136,AV136:AY136:AZ136:BA136:BB136:BC136:BD136:BE136:BF136:BG136:BH136:BL136)</f>
        <v>32</v>
      </c>
      <c r="S136" s="23">
        <f t="shared" si="2"/>
        <v>33</v>
      </c>
      <c r="T136" s="17" t="s">
        <v>3461</v>
      </c>
      <c r="U136" s="45" t="s">
        <v>3312</v>
      </c>
      <c r="V136" s="23" t="s">
        <v>3082</v>
      </c>
      <c r="W136" s="23" t="s">
        <v>3082</v>
      </c>
      <c r="X136" s="23" t="s">
        <v>3082</v>
      </c>
      <c r="Y136" s="23" t="s">
        <v>3082</v>
      </c>
      <c r="Z136" s="23" t="s">
        <v>3298</v>
      </c>
      <c r="AV136" s="13">
        <v>45292</v>
      </c>
      <c r="AW136" s="13">
        <v>45299</v>
      </c>
      <c r="AX136" s="13">
        <v>45376</v>
      </c>
      <c r="AY136" s="13">
        <v>45379</v>
      </c>
      <c r="AZ136" s="13">
        <v>45380</v>
      </c>
      <c r="BA136" s="13">
        <v>45413</v>
      </c>
      <c r="BB136" s="13">
        <v>45425</v>
      </c>
      <c r="BC136" s="13">
        <v>45446</v>
      </c>
      <c r="BD136" s="13">
        <v>45453</v>
      </c>
      <c r="BE136" s="13">
        <v>45474</v>
      </c>
      <c r="BF136" s="13">
        <v>45493</v>
      </c>
      <c r="BG136" s="13">
        <v>45511</v>
      </c>
      <c r="BH136" s="13">
        <v>45523</v>
      </c>
      <c r="BI136" s="13">
        <v>45579</v>
      </c>
      <c r="BJ136" s="13">
        <v>45600</v>
      </c>
      <c r="BK136" s="13">
        <v>45607</v>
      </c>
      <c r="BL136" s="13">
        <v>45651</v>
      </c>
    </row>
    <row r="137" spans="1:64" ht="210">
      <c r="A137" s="32" t="s">
        <v>3096</v>
      </c>
      <c r="B137" s="23" t="s">
        <v>3081</v>
      </c>
      <c r="C137" s="23" t="s">
        <v>3090</v>
      </c>
      <c r="D137" s="32" t="s">
        <v>54</v>
      </c>
      <c r="E137" s="23" t="s">
        <v>3115</v>
      </c>
      <c r="F137" s="23" t="s">
        <v>3085</v>
      </c>
      <c r="G137" s="32" t="s">
        <v>2800</v>
      </c>
      <c r="H137" s="23" t="s">
        <v>3217</v>
      </c>
      <c r="I137" s="19" t="s">
        <v>3457</v>
      </c>
      <c r="J137" s="23" t="s">
        <v>3117</v>
      </c>
      <c r="K137" s="19" t="s">
        <v>3458</v>
      </c>
      <c r="L137" s="23">
        <v>15</v>
      </c>
      <c r="M137" s="32" t="s">
        <v>742</v>
      </c>
      <c r="N137" s="20">
        <v>45391</v>
      </c>
      <c r="O137" s="23" t="s">
        <v>3082</v>
      </c>
      <c r="P137" s="22">
        <v>45436</v>
      </c>
      <c r="Q137" s="22">
        <v>45436</v>
      </c>
      <c r="R137" s="23">
        <f>NETWORKDAYS(N137,P137,AV137:AY137:AZ137:BA137:BB137:BC137:BD137:BE137:BF137:BG137:BH137:BL137)</f>
        <v>32</v>
      </c>
      <c r="S137" s="23">
        <f t="shared" si="2"/>
        <v>33</v>
      </c>
      <c r="T137" s="17" t="s">
        <v>3461</v>
      </c>
      <c r="U137" s="45" t="s">
        <v>3313</v>
      </c>
      <c r="V137" s="23" t="s">
        <v>3082</v>
      </c>
      <c r="W137" s="23" t="s">
        <v>3082</v>
      </c>
      <c r="X137" s="23" t="s">
        <v>3082</v>
      </c>
      <c r="Y137" s="23" t="s">
        <v>3082</v>
      </c>
      <c r="Z137" s="23" t="s">
        <v>3298</v>
      </c>
      <c r="AV137" s="13">
        <v>45292</v>
      </c>
      <c r="AW137" s="13">
        <v>45299</v>
      </c>
      <c r="AX137" s="13">
        <v>45376</v>
      </c>
      <c r="AY137" s="13">
        <v>45379</v>
      </c>
      <c r="AZ137" s="13">
        <v>45380</v>
      </c>
      <c r="BA137" s="13">
        <v>45413</v>
      </c>
      <c r="BB137" s="13">
        <v>45425</v>
      </c>
      <c r="BC137" s="13">
        <v>45446</v>
      </c>
      <c r="BD137" s="13">
        <v>45453</v>
      </c>
      <c r="BE137" s="13">
        <v>45474</v>
      </c>
      <c r="BF137" s="13">
        <v>45493</v>
      </c>
      <c r="BG137" s="13">
        <v>45511</v>
      </c>
      <c r="BH137" s="13">
        <v>45523</v>
      </c>
      <c r="BI137" s="13">
        <v>45579</v>
      </c>
      <c r="BJ137" s="13">
        <v>45600</v>
      </c>
      <c r="BK137" s="13">
        <v>45607</v>
      </c>
      <c r="BL137" s="13">
        <v>45651</v>
      </c>
    </row>
    <row r="138" spans="1:64" ht="210">
      <c r="A138" s="32" t="s">
        <v>3096</v>
      </c>
      <c r="B138" s="23" t="s">
        <v>3081</v>
      </c>
      <c r="C138" s="23" t="s">
        <v>3094</v>
      </c>
      <c r="D138" s="32" t="s">
        <v>1951</v>
      </c>
      <c r="E138" s="19" t="s">
        <v>3159</v>
      </c>
      <c r="F138" s="23" t="s">
        <v>3107</v>
      </c>
      <c r="G138" s="32" t="s">
        <v>2804</v>
      </c>
      <c r="H138" s="23" t="s">
        <v>3102</v>
      </c>
      <c r="I138" s="19" t="s">
        <v>3457</v>
      </c>
      <c r="J138" s="23" t="s">
        <v>3103</v>
      </c>
      <c r="K138" s="19" t="s">
        <v>3458</v>
      </c>
      <c r="L138" s="23">
        <v>15</v>
      </c>
      <c r="M138" s="32" t="s">
        <v>746</v>
      </c>
      <c r="N138" s="20">
        <v>45392</v>
      </c>
      <c r="O138" s="19" t="s">
        <v>3082</v>
      </c>
      <c r="P138" s="22">
        <v>45436</v>
      </c>
      <c r="Q138" s="22">
        <v>45436</v>
      </c>
      <c r="R138" s="23">
        <f>NETWORKDAYS(N138,P138,AV138:AY138:AZ138:BA138:BB138:BC138:BD138:BE138:BF138:BG138:BH138:BL138)</f>
        <v>31</v>
      </c>
      <c r="S138" s="23">
        <f t="shared" si="2"/>
        <v>32</v>
      </c>
      <c r="T138" s="17" t="s">
        <v>3461</v>
      </c>
      <c r="U138" s="45" t="s">
        <v>3314</v>
      </c>
      <c r="V138" s="19" t="s">
        <v>3082</v>
      </c>
      <c r="W138" s="19" t="s">
        <v>3082</v>
      </c>
      <c r="X138" s="19" t="s">
        <v>3082</v>
      </c>
      <c r="Y138" s="19" t="s">
        <v>3082</v>
      </c>
      <c r="Z138" s="23" t="s">
        <v>3298</v>
      </c>
      <c r="AV138" s="13">
        <v>45292</v>
      </c>
      <c r="AW138" s="13">
        <v>45299</v>
      </c>
      <c r="AX138" s="13">
        <v>45376</v>
      </c>
      <c r="AY138" s="13">
        <v>45379</v>
      </c>
      <c r="AZ138" s="13">
        <v>45380</v>
      </c>
      <c r="BA138" s="13">
        <v>45413</v>
      </c>
      <c r="BB138" s="13">
        <v>45425</v>
      </c>
      <c r="BC138" s="13">
        <v>45446</v>
      </c>
      <c r="BD138" s="13">
        <v>45453</v>
      </c>
      <c r="BE138" s="13">
        <v>45474</v>
      </c>
      <c r="BF138" s="13">
        <v>45493</v>
      </c>
      <c r="BG138" s="13">
        <v>45511</v>
      </c>
      <c r="BH138" s="13">
        <v>45523</v>
      </c>
      <c r="BI138" s="13">
        <v>45579</v>
      </c>
      <c r="BJ138" s="13">
        <v>45600</v>
      </c>
      <c r="BK138" s="13">
        <v>45607</v>
      </c>
      <c r="BL138" s="13">
        <v>45651</v>
      </c>
    </row>
    <row r="139" spans="1:64" ht="210">
      <c r="A139" s="19" t="s">
        <v>3096</v>
      </c>
      <c r="B139" s="19" t="s">
        <v>3081</v>
      </c>
      <c r="C139" s="19" t="s">
        <v>3116</v>
      </c>
      <c r="D139" s="32" t="s">
        <v>2232</v>
      </c>
      <c r="E139" s="19" t="s">
        <v>3159</v>
      </c>
      <c r="F139" s="19" t="s">
        <v>3110</v>
      </c>
      <c r="G139" s="32" t="s">
        <v>2805</v>
      </c>
      <c r="H139" s="19" t="s">
        <v>2145</v>
      </c>
      <c r="I139" s="19" t="s">
        <v>3457</v>
      </c>
      <c r="J139" s="23" t="s">
        <v>3117</v>
      </c>
      <c r="K139" s="19" t="s">
        <v>3458</v>
      </c>
      <c r="L139" s="23">
        <v>15</v>
      </c>
      <c r="M139" s="19" t="s">
        <v>747</v>
      </c>
      <c r="N139" s="20">
        <v>45392</v>
      </c>
      <c r="O139" s="19" t="s">
        <v>3082</v>
      </c>
      <c r="P139" s="22">
        <v>45436</v>
      </c>
      <c r="Q139" s="22">
        <v>45436</v>
      </c>
      <c r="R139" s="23">
        <f>NETWORKDAYS(N139,P139,AV139:AY139:AZ139:BA139:BB139:BC139:BD139:BE139:BF139:BG139:BH139:BL139)</f>
        <v>31</v>
      </c>
      <c r="S139" s="23">
        <f t="shared" si="2"/>
        <v>32</v>
      </c>
      <c r="T139" s="17" t="s">
        <v>3461</v>
      </c>
      <c r="U139" s="31" t="s">
        <v>3315</v>
      </c>
      <c r="V139" s="19" t="s">
        <v>3082</v>
      </c>
      <c r="W139" s="19" t="s">
        <v>3082</v>
      </c>
      <c r="X139" s="19" t="s">
        <v>3082</v>
      </c>
      <c r="Y139" s="19" t="s">
        <v>3082</v>
      </c>
      <c r="Z139" s="23" t="s">
        <v>3298</v>
      </c>
      <c r="AV139" s="13">
        <v>45292</v>
      </c>
      <c r="AW139" s="13">
        <v>45299</v>
      </c>
      <c r="AX139" s="13">
        <v>45376</v>
      </c>
      <c r="AY139" s="13">
        <v>45379</v>
      </c>
      <c r="AZ139" s="13">
        <v>45380</v>
      </c>
      <c r="BA139" s="13">
        <v>45413</v>
      </c>
      <c r="BB139" s="13">
        <v>45425</v>
      </c>
      <c r="BC139" s="13">
        <v>45446</v>
      </c>
      <c r="BD139" s="13">
        <v>45453</v>
      </c>
      <c r="BE139" s="13">
        <v>45474</v>
      </c>
      <c r="BF139" s="13">
        <v>45493</v>
      </c>
      <c r="BG139" s="13">
        <v>45511</v>
      </c>
      <c r="BH139" s="13">
        <v>45523</v>
      </c>
      <c r="BI139" s="13">
        <v>45579</v>
      </c>
      <c r="BJ139" s="13">
        <v>45600</v>
      </c>
      <c r="BK139" s="13">
        <v>45607</v>
      </c>
      <c r="BL139" s="13">
        <v>45651</v>
      </c>
    </row>
    <row r="140" spans="1:64" ht="210">
      <c r="A140" s="19" t="s">
        <v>3096</v>
      </c>
      <c r="B140" s="19" t="s">
        <v>3081</v>
      </c>
      <c r="C140" s="19" t="s">
        <v>3088</v>
      </c>
      <c r="D140" s="32" t="s">
        <v>2035</v>
      </c>
      <c r="E140" s="23" t="s">
        <v>3083</v>
      </c>
      <c r="F140" s="19" t="s">
        <v>3107</v>
      </c>
      <c r="G140" s="32" t="s">
        <v>2812</v>
      </c>
      <c r="H140" s="19" t="s">
        <v>3102</v>
      </c>
      <c r="I140" s="19" t="s">
        <v>3457</v>
      </c>
      <c r="J140" s="23" t="s">
        <v>3103</v>
      </c>
      <c r="K140" s="19" t="s">
        <v>3458</v>
      </c>
      <c r="L140" s="23">
        <v>15</v>
      </c>
      <c r="M140" s="19" t="s">
        <v>756</v>
      </c>
      <c r="N140" s="20">
        <v>45393</v>
      </c>
      <c r="O140" s="19" t="s">
        <v>3082</v>
      </c>
      <c r="P140" s="22">
        <v>45436</v>
      </c>
      <c r="Q140" s="37">
        <v>45436</v>
      </c>
      <c r="R140" s="23">
        <f>NETWORKDAYS(N140,P140,AV140:AY140:AZ140:BA140:BB140:BC140:BD140:BE140:BF140:BG140:BH140:BL140)</f>
        <v>30</v>
      </c>
      <c r="S140" s="23">
        <f t="shared" si="2"/>
        <v>31</v>
      </c>
      <c r="T140" s="17" t="s">
        <v>3461</v>
      </c>
      <c r="U140" s="31" t="s">
        <v>3316</v>
      </c>
      <c r="V140" s="19" t="s">
        <v>3082</v>
      </c>
      <c r="W140" s="19" t="s">
        <v>3082</v>
      </c>
      <c r="X140" s="19" t="s">
        <v>3082</v>
      </c>
      <c r="Y140" s="19" t="s">
        <v>3082</v>
      </c>
      <c r="Z140" s="23" t="s">
        <v>3298</v>
      </c>
      <c r="AV140" s="13">
        <v>45292</v>
      </c>
      <c r="AW140" s="13">
        <v>45299</v>
      </c>
      <c r="AX140" s="13">
        <v>45376</v>
      </c>
      <c r="AY140" s="13">
        <v>45379</v>
      </c>
      <c r="AZ140" s="13">
        <v>45380</v>
      </c>
      <c r="BA140" s="13">
        <v>45413</v>
      </c>
      <c r="BB140" s="13">
        <v>45425</v>
      </c>
      <c r="BC140" s="13">
        <v>45446</v>
      </c>
      <c r="BD140" s="13">
        <v>45453</v>
      </c>
      <c r="BE140" s="13">
        <v>45474</v>
      </c>
      <c r="BF140" s="13">
        <v>45493</v>
      </c>
      <c r="BG140" s="13">
        <v>45511</v>
      </c>
      <c r="BH140" s="13">
        <v>45523</v>
      </c>
      <c r="BI140" s="13">
        <v>45579</v>
      </c>
      <c r="BJ140" s="13">
        <v>45600</v>
      </c>
      <c r="BK140" s="13">
        <v>45607</v>
      </c>
      <c r="BL140" s="13">
        <v>45651</v>
      </c>
    </row>
    <row r="141" spans="1:64" ht="165">
      <c r="A141" s="19" t="s">
        <v>3096</v>
      </c>
      <c r="B141" s="19" t="s">
        <v>3081</v>
      </c>
      <c r="C141" s="19" t="s">
        <v>3116</v>
      </c>
      <c r="D141" s="32" t="s">
        <v>112</v>
      </c>
      <c r="E141" s="19" t="s">
        <v>3159</v>
      </c>
      <c r="F141" s="19" t="s">
        <v>3110</v>
      </c>
      <c r="G141" s="32" t="s">
        <v>2813</v>
      </c>
      <c r="H141" s="19" t="s">
        <v>3217</v>
      </c>
      <c r="I141" s="19" t="s">
        <v>3457</v>
      </c>
      <c r="J141" s="19" t="s">
        <v>3117</v>
      </c>
      <c r="K141" s="19" t="s">
        <v>3458</v>
      </c>
      <c r="L141" s="23">
        <v>15</v>
      </c>
      <c r="M141" s="19" t="s">
        <v>758</v>
      </c>
      <c r="N141" s="20">
        <v>45393</v>
      </c>
      <c r="O141" s="19" t="s">
        <v>3082</v>
      </c>
      <c r="P141" s="22">
        <v>45436</v>
      </c>
      <c r="Q141" s="22">
        <v>45436</v>
      </c>
      <c r="R141" s="23">
        <f>NETWORKDAYS(N141,P141,AV141:AY141:AZ141:BA141:BB141:BC141:BD141:BE141:BF141:BG141:BH141:BL141)</f>
        <v>30</v>
      </c>
      <c r="S141" s="23">
        <f t="shared" si="2"/>
        <v>31</v>
      </c>
      <c r="T141" s="17" t="s">
        <v>3461</v>
      </c>
      <c r="U141" s="31" t="s">
        <v>3384</v>
      </c>
      <c r="V141" s="19" t="s">
        <v>3082</v>
      </c>
      <c r="W141" s="19" t="s">
        <v>3082</v>
      </c>
      <c r="X141" s="19" t="s">
        <v>3082</v>
      </c>
      <c r="Y141" s="19" t="s">
        <v>3082</v>
      </c>
      <c r="Z141" s="19" t="s">
        <v>3221</v>
      </c>
      <c r="AV141" s="13">
        <v>45292</v>
      </c>
      <c r="AW141" s="13">
        <v>45299</v>
      </c>
      <c r="AX141" s="13">
        <v>45376</v>
      </c>
      <c r="AY141" s="13">
        <v>45379</v>
      </c>
      <c r="AZ141" s="13">
        <v>45380</v>
      </c>
      <c r="BA141" s="13">
        <v>45413</v>
      </c>
      <c r="BB141" s="13">
        <v>45425</v>
      </c>
      <c r="BC141" s="13">
        <v>45446</v>
      </c>
      <c r="BD141" s="13">
        <v>45453</v>
      </c>
      <c r="BE141" s="13">
        <v>45474</v>
      </c>
      <c r="BF141" s="13">
        <v>45493</v>
      </c>
      <c r="BG141" s="13">
        <v>45511</v>
      </c>
      <c r="BH141" s="13">
        <v>45523</v>
      </c>
      <c r="BI141" s="13">
        <v>45579</v>
      </c>
      <c r="BJ141" s="13">
        <v>45600</v>
      </c>
      <c r="BK141" s="13">
        <v>45607</v>
      </c>
      <c r="BL141" s="13">
        <v>45651</v>
      </c>
    </row>
    <row r="142" spans="1:64" ht="210">
      <c r="A142" s="19" t="s">
        <v>3096</v>
      </c>
      <c r="B142" s="19" t="s">
        <v>3081</v>
      </c>
      <c r="C142" s="19" t="s">
        <v>3310</v>
      </c>
      <c r="D142" s="32" t="s">
        <v>2237</v>
      </c>
      <c r="E142" s="19" t="s">
        <v>3159</v>
      </c>
      <c r="F142" s="19" t="s">
        <v>3110</v>
      </c>
      <c r="G142" s="32" t="s">
        <v>2815</v>
      </c>
      <c r="H142" s="19" t="s">
        <v>2145</v>
      </c>
      <c r="I142" s="19" t="s">
        <v>3457</v>
      </c>
      <c r="J142" s="19" t="s">
        <v>3117</v>
      </c>
      <c r="K142" s="19" t="s">
        <v>3458</v>
      </c>
      <c r="L142" s="23">
        <v>15</v>
      </c>
      <c r="M142" s="19" t="s">
        <v>760</v>
      </c>
      <c r="N142" s="20">
        <v>45393</v>
      </c>
      <c r="O142" s="19" t="s">
        <v>3082</v>
      </c>
      <c r="P142" s="22">
        <v>45436</v>
      </c>
      <c r="Q142" s="22">
        <v>45436</v>
      </c>
      <c r="R142" s="23">
        <f>NETWORKDAYS(N142,P142,AV142:AY142:AZ142:BA142:BB142:BC142:BD142:BE142:BF142:BG142:BH142:BL142)</f>
        <v>30</v>
      </c>
      <c r="S142" s="23">
        <f t="shared" si="2"/>
        <v>31</v>
      </c>
      <c r="T142" s="17" t="s">
        <v>3461</v>
      </c>
      <c r="U142" s="31" t="s">
        <v>3317</v>
      </c>
      <c r="V142" s="19" t="s">
        <v>3082</v>
      </c>
      <c r="W142" s="19" t="s">
        <v>3082</v>
      </c>
      <c r="X142" s="19" t="s">
        <v>3082</v>
      </c>
      <c r="Y142" s="19" t="s">
        <v>3082</v>
      </c>
      <c r="Z142" s="23" t="s">
        <v>3298</v>
      </c>
      <c r="AV142" s="13">
        <v>45292</v>
      </c>
      <c r="AW142" s="13">
        <v>45299</v>
      </c>
      <c r="AX142" s="13">
        <v>45376</v>
      </c>
      <c r="AY142" s="13">
        <v>45379</v>
      </c>
      <c r="AZ142" s="13">
        <v>45380</v>
      </c>
      <c r="BA142" s="13">
        <v>45413</v>
      </c>
      <c r="BB142" s="13">
        <v>45425</v>
      </c>
      <c r="BC142" s="13">
        <v>45446</v>
      </c>
      <c r="BD142" s="13">
        <v>45453</v>
      </c>
      <c r="BE142" s="13">
        <v>45474</v>
      </c>
      <c r="BF142" s="13">
        <v>45493</v>
      </c>
      <c r="BG142" s="13">
        <v>45511</v>
      </c>
      <c r="BH142" s="13">
        <v>45523</v>
      </c>
      <c r="BI142" s="13">
        <v>45579</v>
      </c>
      <c r="BJ142" s="13">
        <v>45600</v>
      </c>
      <c r="BK142" s="13">
        <v>45607</v>
      </c>
      <c r="BL142" s="13">
        <v>45651</v>
      </c>
    </row>
    <row r="143" spans="1:64" ht="210">
      <c r="A143" s="19" t="s">
        <v>3096</v>
      </c>
      <c r="B143" s="19" t="s">
        <v>3081</v>
      </c>
      <c r="C143" s="19" t="s">
        <v>3104</v>
      </c>
      <c r="D143" s="32" t="s">
        <v>2239</v>
      </c>
      <c r="E143" s="19" t="s">
        <v>3456</v>
      </c>
      <c r="F143" s="19" t="s">
        <v>3110</v>
      </c>
      <c r="G143" s="32" t="s">
        <v>2818</v>
      </c>
      <c r="H143" s="19" t="s">
        <v>2145</v>
      </c>
      <c r="I143" s="19" t="s">
        <v>3457</v>
      </c>
      <c r="J143" s="19" t="s">
        <v>3117</v>
      </c>
      <c r="K143" s="19" t="s">
        <v>3458</v>
      </c>
      <c r="L143" s="23">
        <v>15</v>
      </c>
      <c r="M143" s="19" t="s">
        <v>763</v>
      </c>
      <c r="N143" s="20">
        <v>45393</v>
      </c>
      <c r="O143" s="19" t="s">
        <v>3082</v>
      </c>
      <c r="P143" s="22">
        <v>45436</v>
      </c>
      <c r="Q143" s="22">
        <v>45436</v>
      </c>
      <c r="R143" s="23">
        <f>NETWORKDAYS(N143,P143,AV143:AY143:AZ143:BA143:BB143:BC143:BD143:BE143:BF143:BG143:BH143:BL143)</f>
        <v>30</v>
      </c>
      <c r="S143" s="23">
        <f t="shared" si="2"/>
        <v>31</v>
      </c>
      <c r="T143" s="17" t="s">
        <v>3461</v>
      </c>
      <c r="U143" s="31" t="s">
        <v>3318</v>
      </c>
      <c r="V143" s="19" t="s">
        <v>3082</v>
      </c>
      <c r="W143" s="19" t="s">
        <v>3082</v>
      </c>
      <c r="X143" s="19" t="s">
        <v>3082</v>
      </c>
      <c r="Y143" s="19" t="s">
        <v>3082</v>
      </c>
      <c r="Z143" s="23" t="s">
        <v>3298</v>
      </c>
      <c r="AV143" s="13">
        <v>45292</v>
      </c>
      <c r="AW143" s="13">
        <v>45299</v>
      </c>
      <c r="AX143" s="13">
        <v>45376</v>
      </c>
      <c r="AY143" s="13">
        <v>45379</v>
      </c>
      <c r="AZ143" s="13">
        <v>45380</v>
      </c>
      <c r="BA143" s="13">
        <v>45413</v>
      </c>
      <c r="BB143" s="13">
        <v>45425</v>
      </c>
      <c r="BC143" s="13">
        <v>45446</v>
      </c>
      <c r="BD143" s="13">
        <v>45453</v>
      </c>
      <c r="BE143" s="13">
        <v>45474</v>
      </c>
      <c r="BF143" s="13">
        <v>45493</v>
      </c>
      <c r="BG143" s="13">
        <v>45511</v>
      </c>
      <c r="BH143" s="13">
        <v>45523</v>
      </c>
      <c r="BI143" s="13">
        <v>45579</v>
      </c>
      <c r="BJ143" s="13">
        <v>45600</v>
      </c>
      <c r="BK143" s="13">
        <v>45607</v>
      </c>
      <c r="BL143" s="13">
        <v>45651</v>
      </c>
    </row>
    <row r="144" spans="1:64" ht="195">
      <c r="A144" s="19" t="s">
        <v>3096</v>
      </c>
      <c r="B144" s="19" t="s">
        <v>3081</v>
      </c>
      <c r="C144" s="19" t="s">
        <v>3090</v>
      </c>
      <c r="D144" s="32" t="s">
        <v>170</v>
      </c>
      <c r="E144" s="23" t="s">
        <v>3083</v>
      </c>
      <c r="F144" s="19" t="s">
        <v>3093</v>
      </c>
      <c r="G144" s="32" t="s">
        <v>2819</v>
      </c>
      <c r="H144" s="19" t="s">
        <v>3135</v>
      </c>
      <c r="I144" s="19" t="s">
        <v>3098</v>
      </c>
      <c r="J144" s="19" t="s">
        <v>3206</v>
      </c>
      <c r="K144" s="19" t="s">
        <v>3458</v>
      </c>
      <c r="L144" s="23">
        <v>15</v>
      </c>
      <c r="M144" s="19" t="s">
        <v>764</v>
      </c>
      <c r="N144" s="20">
        <v>45393</v>
      </c>
      <c r="O144" s="19" t="s">
        <v>3082</v>
      </c>
      <c r="P144" s="22">
        <v>45436</v>
      </c>
      <c r="Q144" s="22">
        <v>45436</v>
      </c>
      <c r="R144" s="23">
        <f>NETWORKDAYS(N144,P144,AV144:AY144:AZ144:BA144:BB144:BC144:BD144:BE144:BF144:BG144:BH144:BL144)</f>
        <v>30</v>
      </c>
      <c r="S144" s="23">
        <f t="shared" si="2"/>
        <v>31</v>
      </c>
      <c r="T144" s="17" t="s">
        <v>3461</v>
      </c>
      <c r="U144" s="31" t="s">
        <v>3319</v>
      </c>
      <c r="V144" s="19" t="s">
        <v>3082</v>
      </c>
      <c r="W144" s="19" t="s">
        <v>3082</v>
      </c>
      <c r="X144" s="19" t="s">
        <v>3082</v>
      </c>
      <c r="Y144" s="19" t="s">
        <v>3082</v>
      </c>
      <c r="Z144" s="23" t="s">
        <v>3298</v>
      </c>
      <c r="AV144" s="13">
        <v>45292</v>
      </c>
      <c r="AW144" s="13">
        <v>45299</v>
      </c>
      <c r="AX144" s="13">
        <v>45376</v>
      </c>
      <c r="AY144" s="13">
        <v>45379</v>
      </c>
      <c r="AZ144" s="13">
        <v>45380</v>
      </c>
      <c r="BA144" s="13">
        <v>45413</v>
      </c>
      <c r="BB144" s="13">
        <v>45425</v>
      </c>
      <c r="BC144" s="13">
        <v>45446</v>
      </c>
      <c r="BD144" s="13">
        <v>45453</v>
      </c>
      <c r="BE144" s="13">
        <v>45474</v>
      </c>
      <c r="BF144" s="13">
        <v>45493</v>
      </c>
      <c r="BG144" s="13">
        <v>45511</v>
      </c>
      <c r="BH144" s="13">
        <v>45523</v>
      </c>
      <c r="BI144" s="13">
        <v>45579</v>
      </c>
      <c r="BJ144" s="13">
        <v>45600</v>
      </c>
      <c r="BK144" s="13">
        <v>45607</v>
      </c>
      <c r="BL144" s="13">
        <v>45651</v>
      </c>
    </row>
    <row r="145" spans="1:64" ht="210">
      <c r="A145" s="19" t="s">
        <v>3096</v>
      </c>
      <c r="B145" s="19" t="s">
        <v>3081</v>
      </c>
      <c r="C145" s="19" t="s">
        <v>3282</v>
      </c>
      <c r="D145" s="32" t="s">
        <v>2240</v>
      </c>
      <c r="E145" s="23" t="s">
        <v>3083</v>
      </c>
      <c r="F145" s="19" t="s">
        <v>3093</v>
      </c>
      <c r="G145" s="32" t="s">
        <v>137</v>
      </c>
      <c r="H145" s="19" t="s">
        <v>2145</v>
      </c>
      <c r="I145" s="19" t="s">
        <v>3457</v>
      </c>
      <c r="J145" s="19" t="s">
        <v>3117</v>
      </c>
      <c r="K145" s="19" t="s">
        <v>3458</v>
      </c>
      <c r="L145" s="23">
        <v>15</v>
      </c>
      <c r="M145" s="19" t="s">
        <v>765</v>
      </c>
      <c r="N145" s="20">
        <v>45393</v>
      </c>
      <c r="O145" s="19" t="s">
        <v>3082</v>
      </c>
      <c r="P145" s="22">
        <v>45436</v>
      </c>
      <c r="Q145" s="22">
        <v>45436</v>
      </c>
      <c r="R145" s="23">
        <f>NETWORKDAYS(N145,P145,AV145:AY145:AZ145:BA145:BB145:BC145:BD145:BE145:BF145:BG145:BH145:BL145)</f>
        <v>30</v>
      </c>
      <c r="S145" s="23">
        <f t="shared" si="2"/>
        <v>31</v>
      </c>
      <c r="T145" s="17" t="s">
        <v>3461</v>
      </c>
      <c r="U145" s="31" t="s">
        <v>3320</v>
      </c>
      <c r="V145" s="19" t="s">
        <v>3082</v>
      </c>
      <c r="W145" s="19" t="s">
        <v>3082</v>
      </c>
      <c r="X145" s="19" t="s">
        <v>3082</v>
      </c>
      <c r="Y145" s="19" t="s">
        <v>3082</v>
      </c>
      <c r="Z145" s="23" t="s">
        <v>3298</v>
      </c>
      <c r="AV145" s="13">
        <v>45292</v>
      </c>
      <c r="AW145" s="13">
        <v>45299</v>
      </c>
      <c r="AX145" s="13">
        <v>45376</v>
      </c>
      <c r="AY145" s="13">
        <v>45379</v>
      </c>
      <c r="AZ145" s="13">
        <v>45380</v>
      </c>
      <c r="BA145" s="13">
        <v>45413</v>
      </c>
      <c r="BB145" s="13">
        <v>45425</v>
      </c>
      <c r="BC145" s="13">
        <v>45446</v>
      </c>
      <c r="BD145" s="13">
        <v>45453</v>
      </c>
      <c r="BE145" s="13">
        <v>45474</v>
      </c>
      <c r="BF145" s="13">
        <v>45493</v>
      </c>
      <c r="BG145" s="13">
        <v>45511</v>
      </c>
      <c r="BH145" s="13">
        <v>45523</v>
      </c>
      <c r="BI145" s="13">
        <v>45579</v>
      </c>
      <c r="BJ145" s="13">
        <v>45600</v>
      </c>
      <c r="BK145" s="13">
        <v>45607</v>
      </c>
      <c r="BL145" s="13">
        <v>45651</v>
      </c>
    </row>
    <row r="146" spans="1:64" ht="210">
      <c r="A146" s="19" t="s">
        <v>3096</v>
      </c>
      <c r="B146" s="19" t="s">
        <v>3081</v>
      </c>
      <c r="C146" s="19" t="s">
        <v>3105</v>
      </c>
      <c r="D146" s="32" t="s">
        <v>2241</v>
      </c>
      <c r="E146" s="19" t="s">
        <v>3159</v>
      </c>
      <c r="F146" s="19" t="s">
        <v>3110</v>
      </c>
      <c r="G146" s="32" t="s">
        <v>2820</v>
      </c>
      <c r="H146" s="19" t="s">
        <v>2145</v>
      </c>
      <c r="I146" s="19" t="s">
        <v>3457</v>
      </c>
      <c r="J146" s="19" t="s">
        <v>3117</v>
      </c>
      <c r="K146" s="19" t="s">
        <v>3458</v>
      </c>
      <c r="L146" s="23">
        <v>15</v>
      </c>
      <c r="M146" s="19" t="s">
        <v>766</v>
      </c>
      <c r="N146" s="20">
        <v>45393</v>
      </c>
      <c r="O146" s="19" t="s">
        <v>3082</v>
      </c>
      <c r="P146" s="22">
        <v>45436</v>
      </c>
      <c r="Q146" s="22">
        <v>45436</v>
      </c>
      <c r="R146" s="23">
        <f>NETWORKDAYS(N146,P146,AV146:AY146:AZ146:BA146:BB146:BC146:BD146:BE146:BF146:BG146:BH146:BL146)</f>
        <v>30</v>
      </c>
      <c r="S146" s="23">
        <f t="shared" si="2"/>
        <v>31</v>
      </c>
      <c r="T146" s="17" t="s">
        <v>3461</v>
      </c>
      <c r="U146" s="31" t="s">
        <v>3321</v>
      </c>
      <c r="V146" s="19" t="s">
        <v>3082</v>
      </c>
      <c r="W146" s="19" t="s">
        <v>3082</v>
      </c>
      <c r="X146" s="19" t="s">
        <v>3082</v>
      </c>
      <c r="Y146" s="19" t="s">
        <v>3082</v>
      </c>
      <c r="Z146" s="23" t="s">
        <v>3298</v>
      </c>
      <c r="AV146" s="13">
        <v>45292</v>
      </c>
      <c r="AW146" s="13">
        <v>45299</v>
      </c>
      <c r="AX146" s="13">
        <v>45376</v>
      </c>
      <c r="AY146" s="13">
        <v>45379</v>
      </c>
      <c r="AZ146" s="13">
        <v>45380</v>
      </c>
      <c r="BA146" s="13">
        <v>45413</v>
      </c>
      <c r="BB146" s="13">
        <v>45425</v>
      </c>
      <c r="BC146" s="13">
        <v>45446</v>
      </c>
      <c r="BD146" s="13">
        <v>45453</v>
      </c>
      <c r="BE146" s="13">
        <v>45474</v>
      </c>
      <c r="BF146" s="13">
        <v>45493</v>
      </c>
      <c r="BG146" s="13">
        <v>45511</v>
      </c>
      <c r="BH146" s="13">
        <v>45523</v>
      </c>
      <c r="BI146" s="13">
        <v>45579</v>
      </c>
      <c r="BJ146" s="13">
        <v>45600</v>
      </c>
      <c r="BK146" s="13">
        <v>45607</v>
      </c>
      <c r="BL146" s="13">
        <v>45651</v>
      </c>
    </row>
    <row r="147" spans="1:64" ht="210">
      <c r="A147" s="19" t="s">
        <v>3096</v>
      </c>
      <c r="B147" s="19" t="s">
        <v>3081</v>
      </c>
      <c r="C147" s="19" t="s">
        <v>3263</v>
      </c>
      <c r="D147" s="32" t="s">
        <v>2242</v>
      </c>
      <c r="E147" s="23" t="s">
        <v>3083</v>
      </c>
      <c r="F147" s="19" t="s">
        <v>3107</v>
      </c>
      <c r="G147" s="32" t="s">
        <v>141</v>
      </c>
      <c r="H147" s="19" t="s">
        <v>3102</v>
      </c>
      <c r="I147" s="19" t="s">
        <v>3457</v>
      </c>
      <c r="J147" s="23" t="s">
        <v>3103</v>
      </c>
      <c r="K147" s="19" t="s">
        <v>3458</v>
      </c>
      <c r="L147" s="23">
        <v>15</v>
      </c>
      <c r="M147" s="19" t="s">
        <v>767</v>
      </c>
      <c r="N147" s="20">
        <v>45394</v>
      </c>
      <c r="O147" s="19" t="s">
        <v>3082</v>
      </c>
      <c r="P147" s="22">
        <v>45436</v>
      </c>
      <c r="Q147" s="22">
        <v>45436</v>
      </c>
      <c r="R147" s="23">
        <f>NETWORKDAYS(N147,P147,AV147:AY147:AZ147:BA147:BB147:BC147:BD147:BE147:BF147:BG147:BH147:BL147)</f>
        <v>29</v>
      </c>
      <c r="S147" s="23">
        <f t="shared" si="2"/>
        <v>30</v>
      </c>
      <c r="T147" s="17" t="s">
        <v>3461</v>
      </c>
      <c r="U147" s="31" t="s">
        <v>3322</v>
      </c>
      <c r="V147" s="19" t="s">
        <v>3082</v>
      </c>
      <c r="W147" s="19" t="s">
        <v>3082</v>
      </c>
      <c r="X147" s="19" t="s">
        <v>3082</v>
      </c>
      <c r="Y147" s="19" t="s">
        <v>3082</v>
      </c>
      <c r="Z147" s="23" t="s">
        <v>3298</v>
      </c>
      <c r="AV147" s="13">
        <v>45292</v>
      </c>
      <c r="AW147" s="13">
        <v>45299</v>
      </c>
      <c r="AX147" s="13">
        <v>45376</v>
      </c>
      <c r="AY147" s="13">
        <v>45379</v>
      </c>
      <c r="AZ147" s="13">
        <v>45380</v>
      </c>
      <c r="BA147" s="13">
        <v>45413</v>
      </c>
      <c r="BB147" s="13">
        <v>45425</v>
      </c>
      <c r="BC147" s="13">
        <v>45446</v>
      </c>
      <c r="BD147" s="13">
        <v>45453</v>
      </c>
      <c r="BE147" s="13">
        <v>45474</v>
      </c>
      <c r="BF147" s="13">
        <v>45493</v>
      </c>
      <c r="BG147" s="13">
        <v>45511</v>
      </c>
      <c r="BH147" s="13">
        <v>45523</v>
      </c>
      <c r="BI147" s="13">
        <v>45579</v>
      </c>
      <c r="BJ147" s="13">
        <v>45600</v>
      </c>
      <c r="BK147" s="13">
        <v>45607</v>
      </c>
      <c r="BL147" s="13">
        <v>45651</v>
      </c>
    </row>
    <row r="148" spans="1:64" ht="210">
      <c r="A148" s="19" t="s">
        <v>3096</v>
      </c>
      <c r="B148" s="19" t="s">
        <v>3081</v>
      </c>
      <c r="C148" s="19" t="s">
        <v>3105</v>
      </c>
      <c r="D148" s="32" t="s">
        <v>2243</v>
      </c>
      <c r="E148" s="19" t="s">
        <v>3456</v>
      </c>
      <c r="F148" s="19" t="s">
        <v>3110</v>
      </c>
      <c r="G148" s="32" t="s">
        <v>137</v>
      </c>
      <c r="H148" s="19" t="s">
        <v>2145</v>
      </c>
      <c r="I148" s="19" t="s">
        <v>3457</v>
      </c>
      <c r="J148" s="19" t="s">
        <v>3117</v>
      </c>
      <c r="K148" s="19" t="s">
        <v>3458</v>
      </c>
      <c r="L148" s="23">
        <v>15</v>
      </c>
      <c r="M148" s="19" t="s">
        <v>768</v>
      </c>
      <c r="N148" s="20">
        <v>45394</v>
      </c>
      <c r="O148" s="19" t="s">
        <v>3082</v>
      </c>
      <c r="P148" s="22">
        <v>45436</v>
      </c>
      <c r="Q148" s="22">
        <v>45436</v>
      </c>
      <c r="R148" s="23">
        <f>NETWORKDAYS(N148,P148,AV148:AY148:AZ148:BA148:BB148:BC148:BD148:BE148:BF148:BG148:BH148:BL148)</f>
        <v>29</v>
      </c>
      <c r="S148" s="23">
        <f t="shared" si="2"/>
        <v>30</v>
      </c>
      <c r="T148" s="17" t="s">
        <v>3461</v>
      </c>
      <c r="U148" s="31" t="s">
        <v>3323</v>
      </c>
      <c r="V148" s="19" t="s">
        <v>3082</v>
      </c>
      <c r="W148" s="19" t="s">
        <v>3082</v>
      </c>
      <c r="X148" s="19" t="s">
        <v>3082</v>
      </c>
      <c r="Y148" s="19" t="s">
        <v>3082</v>
      </c>
      <c r="Z148" s="23" t="s">
        <v>3298</v>
      </c>
      <c r="AV148" s="13">
        <v>45292</v>
      </c>
      <c r="AW148" s="13">
        <v>45299</v>
      </c>
      <c r="AX148" s="13">
        <v>45376</v>
      </c>
      <c r="AY148" s="13">
        <v>45379</v>
      </c>
      <c r="AZ148" s="13">
        <v>45380</v>
      </c>
      <c r="BA148" s="13">
        <v>45413</v>
      </c>
      <c r="BB148" s="13">
        <v>45425</v>
      </c>
      <c r="BC148" s="13">
        <v>45446</v>
      </c>
      <c r="BD148" s="13">
        <v>45453</v>
      </c>
      <c r="BE148" s="13">
        <v>45474</v>
      </c>
      <c r="BF148" s="13">
        <v>45493</v>
      </c>
      <c r="BG148" s="13">
        <v>45511</v>
      </c>
      <c r="BH148" s="13">
        <v>45523</v>
      </c>
      <c r="BI148" s="13">
        <v>45579</v>
      </c>
      <c r="BJ148" s="13">
        <v>45600</v>
      </c>
      <c r="BK148" s="13">
        <v>45607</v>
      </c>
      <c r="BL148" s="13">
        <v>45651</v>
      </c>
    </row>
    <row r="149" spans="1:64" ht="195">
      <c r="A149" s="19" t="s">
        <v>3096</v>
      </c>
      <c r="B149" s="19" t="s">
        <v>3081</v>
      </c>
      <c r="C149" s="19" t="s">
        <v>3111</v>
      </c>
      <c r="D149" s="32" t="s">
        <v>2245</v>
      </c>
      <c r="E149" s="19" t="s">
        <v>3456</v>
      </c>
      <c r="F149" s="19" t="s">
        <v>3266</v>
      </c>
      <c r="G149" s="32" t="s">
        <v>2822</v>
      </c>
      <c r="H149" s="19" t="s">
        <v>3146</v>
      </c>
      <c r="I149" s="19" t="s">
        <v>3457</v>
      </c>
      <c r="J149" s="19" t="s">
        <v>3143</v>
      </c>
      <c r="K149" s="19" t="s">
        <v>3458</v>
      </c>
      <c r="L149" s="23">
        <v>15</v>
      </c>
      <c r="M149" s="19" t="s">
        <v>770</v>
      </c>
      <c r="N149" s="20">
        <v>45394</v>
      </c>
      <c r="O149" s="19" t="s">
        <v>3082</v>
      </c>
      <c r="P149" s="22">
        <v>45436</v>
      </c>
      <c r="Q149" s="22">
        <v>45436</v>
      </c>
      <c r="R149" s="23">
        <f>NETWORKDAYS(N149,P149,AV149:AY149:AZ149:BA149:BB149:BC149:BD149:BE149:BF149:BG149:BH149:BL149)</f>
        <v>29</v>
      </c>
      <c r="S149" s="23">
        <f t="shared" si="2"/>
        <v>30</v>
      </c>
      <c r="T149" s="17" t="s">
        <v>3461</v>
      </c>
      <c r="U149" s="31" t="s">
        <v>3324</v>
      </c>
      <c r="V149" s="19" t="s">
        <v>3082</v>
      </c>
      <c r="W149" s="19" t="s">
        <v>3082</v>
      </c>
      <c r="X149" s="19" t="s">
        <v>3082</v>
      </c>
      <c r="Y149" s="19" t="s">
        <v>3082</v>
      </c>
      <c r="Z149" s="23" t="s">
        <v>3298</v>
      </c>
      <c r="AV149" s="13">
        <v>45292</v>
      </c>
      <c r="AW149" s="13">
        <v>45299</v>
      </c>
      <c r="AX149" s="13">
        <v>45376</v>
      </c>
      <c r="AY149" s="13">
        <v>45379</v>
      </c>
      <c r="AZ149" s="13">
        <v>45380</v>
      </c>
      <c r="BA149" s="13">
        <v>45413</v>
      </c>
      <c r="BB149" s="13">
        <v>45425</v>
      </c>
      <c r="BC149" s="13">
        <v>45446</v>
      </c>
      <c r="BD149" s="13">
        <v>45453</v>
      </c>
      <c r="BE149" s="13">
        <v>45474</v>
      </c>
      <c r="BF149" s="13">
        <v>45493</v>
      </c>
      <c r="BG149" s="13">
        <v>45511</v>
      </c>
      <c r="BH149" s="13">
        <v>45523</v>
      </c>
      <c r="BI149" s="13">
        <v>45579</v>
      </c>
      <c r="BJ149" s="13">
        <v>45600</v>
      </c>
      <c r="BK149" s="13">
        <v>45607</v>
      </c>
      <c r="BL149" s="13">
        <v>45651</v>
      </c>
    </row>
    <row r="150" spans="1:64" ht="135">
      <c r="A150" s="19" t="s">
        <v>3096</v>
      </c>
      <c r="B150" s="19" t="s">
        <v>3081</v>
      </c>
      <c r="C150" s="19" t="s">
        <v>3090</v>
      </c>
      <c r="D150" s="32" t="s">
        <v>2246</v>
      </c>
      <c r="E150" s="23" t="s">
        <v>3083</v>
      </c>
      <c r="F150" s="19" t="s">
        <v>3266</v>
      </c>
      <c r="G150" s="32" t="s">
        <v>2823</v>
      </c>
      <c r="H150" s="19" t="s">
        <v>3326</v>
      </c>
      <c r="I150" s="19" t="s">
        <v>3457</v>
      </c>
      <c r="J150" s="19" t="s">
        <v>3143</v>
      </c>
      <c r="K150" s="19" t="s">
        <v>3458</v>
      </c>
      <c r="L150" s="23">
        <v>15</v>
      </c>
      <c r="M150" s="19" t="s">
        <v>771</v>
      </c>
      <c r="N150" s="20">
        <v>45394</v>
      </c>
      <c r="O150" s="19" t="s">
        <v>3327</v>
      </c>
      <c r="P150" s="37">
        <v>45442</v>
      </c>
      <c r="Q150" s="22">
        <v>45442</v>
      </c>
      <c r="R150" s="23">
        <f>NETWORKDAYS(N150,P150,AV150:AY150:AZ150:BA150:BB150:BC150:BD150:BE150:BF150:BG150:BH150:BL150)</f>
        <v>33</v>
      </c>
      <c r="S150" s="23">
        <f t="shared" si="2"/>
        <v>34</v>
      </c>
      <c r="T150" s="24" t="s">
        <v>3464</v>
      </c>
      <c r="U150" s="31" t="s">
        <v>3325</v>
      </c>
      <c r="V150" s="22">
        <v>45442</v>
      </c>
      <c r="W150" s="19" t="s">
        <v>3210</v>
      </c>
      <c r="X150" s="19" t="s">
        <v>3213</v>
      </c>
      <c r="Y150" s="19" t="s">
        <v>3082</v>
      </c>
      <c r="Z150" s="19" t="s">
        <v>3328</v>
      </c>
      <c r="AV150" s="13">
        <v>45292</v>
      </c>
      <c r="AW150" s="13">
        <v>45299</v>
      </c>
      <c r="AX150" s="13">
        <v>45376</v>
      </c>
      <c r="AY150" s="13">
        <v>45379</v>
      </c>
      <c r="AZ150" s="13">
        <v>45380</v>
      </c>
      <c r="BA150" s="13">
        <v>45413</v>
      </c>
      <c r="BB150" s="13">
        <v>45425</v>
      </c>
      <c r="BC150" s="13">
        <v>45446</v>
      </c>
      <c r="BD150" s="13">
        <v>45453</v>
      </c>
      <c r="BE150" s="13">
        <v>45474</v>
      </c>
      <c r="BF150" s="13">
        <v>45493</v>
      </c>
      <c r="BG150" s="13">
        <v>45511</v>
      </c>
      <c r="BH150" s="13">
        <v>45523</v>
      </c>
      <c r="BI150" s="13">
        <v>45579</v>
      </c>
      <c r="BJ150" s="13">
        <v>45600</v>
      </c>
      <c r="BK150" s="13">
        <v>45607</v>
      </c>
      <c r="BL150" s="13">
        <v>45651</v>
      </c>
    </row>
    <row r="151" spans="1:64" ht="210">
      <c r="A151" s="19" t="s">
        <v>3096</v>
      </c>
      <c r="B151" s="19" t="s">
        <v>3081</v>
      </c>
      <c r="C151" s="19" t="s">
        <v>3118</v>
      </c>
      <c r="D151" s="32" t="s">
        <v>2248</v>
      </c>
      <c r="E151" s="19" t="s">
        <v>3159</v>
      </c>
      <c r="F151" s="19" t="s">
        <v>3110</v>
      </c>
      <c r="G151" s="32" t="s">
        <v>2825</v>
      </c>
      <c r="H151" s="19" t="s">
        <v>2145</v>
      </c>
      <c r="I151" s="19" t="s">
        <v>3457</v>
      </c>
      <c r="J151" s="19" t="s">
        <v>3117</v>
      </c>
      <c r="K151" s="19" t="s">
        <v>3458</v>
      </c>
      <c r="L151" s="23">
        <v>15</v>
      </c>
      <c r="M151" s="19" t="s">
        <v>773</v>
      </c>
      <c r="N151" s="20">
        <v>45394</v>
      </c>
      <c r="O151" s="19" t="s">
        <v>3082</v>
      </c>
      <c r="P151" s="22">
        <v>45442</v>
      </c>
      <c r="Q151" s="22">
        <v>45442</v>
      </c>
      <c r="R151" s="23">
        <f>NETWORKDAYS(N151,P151,AV151:AY151:AZ151:BA151:BB151:BC151:BD151:BE151:BF151:BG151:BH151:BL151)</f>
        <v>33</v>
      </c>
      <c r="S151" s="23">
        <f t="shared" si="2"/>
        <v>34</v>
      </c>
      <c r="T151" s="17" t="s">
        <v>3461</v>
      </c>
      <c r="U151" s="31" t="s">
        <v>3329</v>
      </c>
      <c r="V151" s="19" t="s">
        <v>3082</v>
      </c>
      <c r="W151" s="19" t="s">
        <v>3082</v>
      </c>
      <c r="X151" s="19" t="s">
        <v>3082</v>
      </c>
      <c r="Y151" s="19" t="s">
        <v>3082</v>
      </c>
      <c r="Z151" s="23" t="s">
        <v>3298</v>
      </c>
      <c r="AV151" s="13">
        <v>45292</v>
      </c>
      <c r="AW151" s="13">
        <v>45299</v>
      </c>
      <c r="AX151" s="13">
        <v>45376</v>
      </c>
      <c r="AY151" s="13">
        <v>45379</v>
      </c>
      <c r="AZ151" s="13">
        <v>45380</v>
      </c>
      <c r="BA151" s="13">
        <v>45413</v>
      </c>
      <c r="BB151" s="13">
        <v>45425</v>
      </c>
      <c r="BC151" s="13">
        <v>45446</v>
      </c>
      <c r="BD151" s="13">
        <v>45453</v>
      </c>
      <c r="BE151" s="13">
        <v>45474</v>
      </c>
      <c r="BF151" s="13">
        <v>45493</v>
      </c>
      <c r="BG151" s="13">
        <v>45511</v>
      </c>
      <c r="BH151" s="13">
        <v>45523</v>
      </c>
      <c r="BI151" s="13">
        <v>45579</v>
      </c>
      <c r="BJ151" s="13">
        <v>45600</v>
      </c>
      <c r="BK151" s="13">
        <v>45607</v>
      </c>
      <c r="BL151" s="13">
        <v>45651</v>
      </c>
    </row>
    <row r="152" spans="1:64" ht="210">
      <c r="A152" s="32" t="s">
        <v>3096</v>
      </c>
      <c r="B152" s="23" t="s">
        <v>3081</v>
      </c>
      <c r="C152" s="23" t="s">
        <v>3123</v>
      </c>
      <c r="D152" s="32" t="s">
        <v>2249</v>
      </c>
      <c r="E152" s="19" t="s">
        <v>3159</v>
      </c>
      <c r="F152" s="23" t="s">
        <v>3110</v>
      </c>
      <c r="G152" s="32" t="s">
        <v>2827</v>
      </c>
      <c r="H152" s="23" t="s">
        <v>3217</v>
      </c>
      <c r="I152" s="19" t="s">
        <v>3457</v>
      </c>
      <c r="J152" s="19" t="s">
        <v>3117</v>
      </c>
      <c r="K152" s="19" t="s">
        <v>3458</v>
      </c>
      <c r="L152" s="23">
        <v>15</v>
      </c>
      <c r="M152" s="19" t="s">
        <v>775</v>
      </c>
      <c r="N152" s="20">
        <v>45394</v>
      </c>
      <c r="O152" s="23" t="s">
        <v>3082</v>
      </c>
      <c r="P152" s="22">
        <v>45442</v>
      </c>
      <c r="Q152" s="22">
        <v>45442</v>
      </c>
      <c r="R152" s="23">
        <f>NETWORKDAYS(N152,P152,AV152:AY152:AZ152:BA152:BB152:BC152:BD152:BE152:BF152:BG152:BH152:BL152)</f>
        <v>33</v>
      </c>
      <c r="S152" s="23">
        <f t="shared" si="2"/>
        <v>34</v>
      </c>
      <c r="T152" s="17" t="s">
        <v>3461</v>
      </c>
      <c r="U152" s="45" t="s">
        <v>3330</v>
      </c>
      <c r="V152" s="23" t="s">
        <v>3082</v>
      </c>
      <c r="W152" s="23" t="s">
        <v>3082</v>
      </c>
      <c r="X152" s="23" t="s">
        <v>3082</v>
      </c>
      <c r="Y152" s="23" t="s">
        <v>3082</v>
      </c>
      <c r="Z152" s="23" t="s">
        <v>3298</v>
      </c>
      <c r="AV152" s="13">
        <v>45292</v>
      </c>
      <c r="AW152" s="13">
        <v>45299</v>
      </c>
      <c r="AX152" s="13">
        <v>45376</v>
      </c>
      <c r="AY152" s="13">
        <v>45379</v>
      </c>
      <c r="AZ152" s="13">
        <v>45380</v>
      </c>
      <c r="BA152" s="13">
        <v>45413</v>
      </c>
      <c r="BB152" s="13">
        <v>45425</v>
      </c>
      <c r="BC152" s="13">
        <v>45446</v>
      </c>
      <c r="BD152" s="13">
        <v>45453</v>
      </c>
      <c r="BE152" s="13">
        <v>45474</v>
      </c>
      <c r="BF152" s="13">
        <v>45493</v>
      </c>
      <c r="BG152" s="13">
        <v>45511</v>
      </c>
      <c r="BH152" s="13">
        <v>45523</v>
      </c>
      <c r="BI152" s="13">
        <v>45579</v>
      </c>
      <c r="BJ152" s="13">
        <v>45600</v>
      </c>
      <c r="BK152" s="13">
        <v>45607</v>
      </c>
      <c r="BL152" s="13">
        <v>45651</v>
      </c>
    </row>
    <row r="153" spans="1:64" ht="197.25" customHeight="1">
      <c r="A153" s="32" t="s">
        <v>3096</v>
      </c>
      <c r="B153" s="23" t="s">
        <v>3081</v>
      </c>
      <c r="C153" s="23" t="s">
        <v>3263</v>
      </c>
      <c r="D153" s="32" t="s">
        <v>47</v>
      </c>
      <c r="E153" s="19" t="s">
        <v>3456</v>
      </c>
      <c r="F153" s="23" t="s">
        <v>3266</v>
      </c>
      <c r="G153" s="32" t="s">
        <v>2830</v>
      </c>
      <c r="H153" s="23" t="s">
        <v>3146</v>
      </c>
      <c r="I153" s="19" t="s">
        <v>3457</v>
      </c>
      <c r="J153" s="23" t="s">
        <v>3143</v>
      </c>
      <c r="K153" s="19" t="s">
        <v>3458</v>
      </c>
      <c r="L153" s="23">
        <v>15</v>
      </c>
      <c r="M153" s="32" t="s">
        <v>779</v>
      </c>
      <c r="N153" s="20">
        <v>45394</v>
      </c>
      <c r="O153" s="23" t="s">
        <v>3082</v>
      </c>
      <c r="P153" s="22">
        <v>45442</v>
      </c>
      <c r="Q153" s="22">
        <v>45442</v>
      </c>
      <c r="R153" s="23">
        <f>NETWORKDAYS(N153,P153,AV153:AY153:AZ153:BA153:BB153:BC153:BD153:BE153:BF153:BG153:BH153:BL153)</f>
        <v>33</v>
      </c>
      <c r="S153" s="23">
        <f t="shared" si="2"/>
        <v>34</v>
      </c>
      <c r="T153" s="17" t="s">
        <v>3461</v>
      </c>
      <c r="U153" s="45" t="s">
        <v>3331</v>
      </c>
      <c r="V153" s="23" t="s">
        <v>3082</v>
      </c>
      <c r="W153" s="23" t="s">
        <v>3082</v>
      </c>
      <c r="X153" s="23" t="s">
        <v>3082</v>
      </c>
      <c r="Y153" s="23" t="s">
        <v>3082</v>
      </c>
      <c r="Z153" s="23" t="s">
        <v>3298</v>
      </c>
      <c r="AV153" s="13">
        <v>45292</v>
      </c>
      <c r="AW153" s="13">
        <v>45299</v>
      </c>
      <c r="AX153" s="13">
        <v>45376</v>
      </c>
      <c r="AY153" s="13">
        <v>45379</v>
      </c>
      <c r="AZ153" s="13">
        <v>45380</v>
      </c>
      <c r="BA153" s="13">
        <v>45413</v>
      </c>
      <c r="BB153" s="13">
        <v>45425</v>
      </c>
      <c r="BC153" s="13">
        <v>45446</v>
      </c>
      <c r="BD153" s="13">
        <v>45453</v>
      </c>
      <c r="BE153" s="13">
        <v>45474</v>
      </c>
      <c r="BF153" s="13">
        <v>45493</v>
      </c>
      <c r="BG153" s="13">
        <v>45511</v>
      </c>
      <c r="BH153" s="13">
        <v>45523</v>
      </c>
      <c r="BI153" s="13">
        <v>45579</v>
      </c>
      <c r="BJ153" s="13">
        <v>45600</v>
      </c>
      <c r="BK153" s="13">
        <v>45607</v>
      </c>
      <c r="BL153" s="13">
        <v>45651</v>
      </c>
    </row>
    <row r="154" spans="1:64" ht="210">
      <c r="A154" s="32" t="s">
        <v>3096</v>
      </c>
      <c r="B154" s="23" t="s">
        <v>3081</v>
      </c>
      <c r="C154" s="23" t="s">
        <v>3105</v>
      </c>
      <c r="D154" s="32" t="s">
        <v>36</v>
      </c>
      <c r="E154" s="19" t="s">
        <v>3159</v>
      </c>
      <c r="F154" s="23" t="s">
        <v>3110</v>
      </c>
      <c r="G154" s="32" t="s">
        <v>2831</v>
      </c>
      <c r="H154" s="23" t="s">
        <v>2145</v>
      </c>
      <c r="I154" s="19" t="s">
        <v>3457</v>
      </c>
      <c r="J154" s="19" t="s">
        <v>3117</v>
      </c>
      <c r="K154" s="19" t="s">
        <v>3458</v>
      </c>
      <c r="L154" s="23">
        <v>15</v>
      </c>
      <c r="M154" s="32" t="s">
        <v>780</v>
      </c>
      <c r="N154" s="20">
        <v>45394</v>
      </c>
      <c r="O154" s="23" t="s">
        <v>3082</v>
      </c>
      <c r="P154" s="22">
        <v>45442</v>
      </c>
      <c r="Q154" s="22">
        <v>45442</v>
      </c>
      <c r="R154" s="23">
        <f>NETWORKDAYS(N154,P154,AV154:AY154:AZ154:BA154:BB154:BC154:BD154:BE154:BF154:BG154:BH154:BL154)</f>
        <v>33</v>
      </c>
      <c r="S154" s="23">
        <f t="shared" si="2"/>
        <v>34</v>
      </c>
      <c r="T154" s="17" t="s">
        <v>3461</v>
      </c>
      <c r="U154" s="45" t="s">
        <v>3332</v>
      </c>
      <c r="V154" s="23" t="s">
        <v>3082</v>
      </c>
      <c r="W154" s="23" t="s">
        <v>3082</v>
      </c>
      <c r="X154" s="23" t="s">
        <v>3082</v>
      </c>
      <c r="Y154" s="23" t="s">
        <v>3082</v>
      </c>
      <c r="Z154" s="23" t="s">
        <v>3298</v>
      </c>
      <c r="AV154" s="13">
        <v>45292</v>
      </c>
      <c r="AW154" s="13">
        <v>45299</v>
      </c>
      <c r="AX154" s="13">
        <v>45376</v>
      </c>
      <c r="AY154" s="13">
        <v>45379</v>
      </c>
      <c r="AZ154" s="13">
        <v>45380</v>
      </c>
      <c r="BA154" s="13">
        <v>45413</v>
      </c>
      <c r="BB154" s="13">
        <v>45425</v>
      </c>
      <c r="BC154" s="13">
        <v>45446</v>
      </c>
      <c r="BD154" s="13">
        <v>45453</v>
      </c>
      <c r="BE154" s="13">
        <v>45474</v>
      </c>
      <c r="BF154" s="13">
        <v>45493</v>
      </c>
      <c r="BG154" s="13">
        <v>45511</v>
      </c>
      <c r="BH154" s="13">
        <v>45523</v>
      </c>
      <c r="BI154" s="13">
        <v>45579</v>
      </c>
      <c r="BJ154" s="13">
        <v>45600</v>
      </c>
      <c r="BK154" s="13">
        <v>45607</v>
      </c>
      <c r="BL154" s="13">
        <v>45651</v>
      </c>
    </row>
    <row r="155" spans="1:64" ht="210">
      <c r="A155" s="32" t="s">
        <v>3096</v>
      </c>
      <c r="B155" s="23" t="s">
        <v>3081</v>
      </c>
      <c r="C155" s="23" t="s">
        <v>3105</v>
      </c>
      <c r="D155" s="32" t="s">
        <v>2252</v>
      </c>
      <c r="E155" s="19" t="s">
        <v>3159</v>
      </c>
      <c r="F155" s="23" t="s">
        <v>3093</v>
      </c>
      <c r="G155" s="32" t="s">
        <v>2834</v>
      </c>
      <c r="H155" s="23" t="s">
        <v>2145</v>
      </c>
      <c r="I155" s="19" t="s">
        <v>3457</v>
      </c>
      <c r="J155" s="19" t="s">
        <v>3117</v>
      </c>
      <c r="K155" s="19" t="s">
        <v>3458</v>
      </c>
      <c r="L155" s="23">
        <v>15</v>
      </c>
      <c r="M155" s="32" t="s">
        <v>783</v>
      </c>
      <c r="N155" s="20">
        <v>45397</v>
      </c>
      <c r="O155" s="23" t="s">
        <v>3082</v>
      </c>
      <c r="P155" s="22">
        <v>45442</v>
      </c>
      <c r="Q155" s="22">
        <v>45442</v>
      </c>
      <c r="R155" s="23">
        <f>NETWORKDAYS(N155,P155,AV155:AY155:AZ155:BA155:BB155:BC155:BD155:BE155:BF155:BG155:BH155:BL155)</f>
        <v>32</v>
      </c>
      <c r="S155" s="23">
        <f t="shared" si="2"/>
        <v>33</v>
      </c>
      <c r="T155" s="17" t="s">
        <v>3461</v>
      </c>
      <c r="U155" s="45" t="s">
        <v>3333</v>
      </c>
      <c r="V155" s="23" t="s">
        <v>3082</v>
      </c>
      <c r="W155" s="23" t="s">
        <v>3082</v>
      </c>
      <c r="X155" s="23" t="s">
        <v>3082</v>
      </c>
      <c r="Y155" s="23" t="s">
        <v>3082</v>
      </c>
      <c r="Z155" s="23" t="s">
        <v>3298</v>
      </c>
      <c r="AV155" s="13">
        <v>45292</v>
      </c>
      <c r="AW155" s="13">
        <v>45299</v>
      </c>
      <c r="AX155" s="13">
        <v>45376</v>
      </c>
      <c r="AY155" s="13">
        <v>45379</v>
      </c>
      <c r="AZ155" s="13">
        <v>45380</v>
      </c>
      <c r="BA155" s="13">
        <v>45413</v>
      </c>
      <c r="BB155" s="13">
        <v>45425</v>
      </c>
      <c r="BC155" s="13">
        <v>45446</v>
      </c>
      <c r="BD155" s="13">
        <v>45453</v>
      </c>
      <c r="BE155" s="13">
        <v>45474</v>
      </c>
      <c r="BF155" s="13">
        <v>45493</v>
      </c>
      <c r="BG155" s="13">
        <v>45511</v>
      </c>
      <c r="BH155" s="13">
        <v>45523</v>
      </c>
      <c r="BI155" s="13">
        <v>45579</v>
      </c>
      <c r="BJ155" s="13">
        <v>45600</v>
      </c>
      <c r="BK155" s="13">
        <v>45607</v>
      </c>
      <c r="BL155" s="13">
        <v>45651</v>
      </c>
    </row>
    <row r="156" spans="1:64" ht="150">
      <c r="A156" s="32" t="s">
        <v>3096</v>
      </c>
      <c r="B156" s="23" t="s">
        <v>3081</v>
      </c>
      <c r="C156" s="23" t="s">
        <v>3116</v>
      </c>
      <c r="D156" s="32" t="s">
        <v>2254</v>
      </c>
      <c r="E156" s="19" t="s">
        <v>3159</v>
      </c>
      <c r="F156" s="23" t="s">
        <v>3085</v>
      </c>
      <c r="G156" s="32" t="s">
        <v>2837</v>
      </c>
      <c r="H156" s="23" t="s">
        <v>3119</v>
      </c>
      <c r="I156" s="19" t="s">
        <v>3457</v>
      </c>
      <c r="J156" s="19" t="s">
        <v>3117</v>
      </c>
      <c r="K156" s="19" t="s">
        <v>3458</v>
      </c>
      <c r="L156" s="23">
        <v>15</v>
      </c>
      <c r="M156" s="32" t="s">
        <v>786</v>
      </c>
      <c r="N156" s="20">
        <v>45397</v>
      </c>
      <c r="O156" s="23" t="s">
        <v>3082</v>
      </c>
      <c r="P156" s="22">
        <v>45442</v>
      </c>
      <c r="Q156" s="22">
        <v>45442</v>
      </c>
      <c r="R156" s="23">
        <f>NETWORKDAYS(N156,P156,AV156:AY156:AZ156:BA156:BB156:BC156:BD156:BE156:BF156:BG156:BH156:BL156)</f>
        <v>32</v>
      </c>
      <c r="S156" s="23">
        <f t="shared" si="2"/>
        <v>33</v>
      </c>
      <c r="T156" s="17" t="s">
        <v>3461</v>
      </c>
      <c r="U156" s="45" t="s">
        <v>3334</v>
      </c>
      <c r="V156" s="23" t="s">
        <v>3082</v>
      </c>
      <c r="W156" s="23" t="s">
        <v>3082</v>
      </c>
      <c r="X156" s="23" t="s">
        <v>3082</v>
      </c>
      <c r="Y156" s="23" t="s">
        <v>3082</v>
      </c>
      <c r="Z156" s="23" t="s">
        <v>3298</v>
      </c>
      <c r="AV156" s="13">
        <v>45292</v>
      </c>
      <c r="AW156" s="13">
        <v>45299</v>
      </c>
      <c r="AX156" s="13">
        <v>45376</v>
      </c>
      <c r="AY156" s="13">
        <v>45379</v>
      </c>
      <c r="AZ156" s="13">
        <v>45380</v>
      </c>
      <c r="BA156" s="13">
        <v>45413</v>
      </c>
      <c r="BB156" s="13">
        <v>45425</v>
      </c>
      <c r="BC156" s="13">
        <v>45446</v>
      </c>
      <c r="BD156" s="13">
        <v>45453</v>
      </c>
      <c r="BE156" s="13">
        <v>45474</v>
      </c>
      <c r="BF156" s="13">
        <v>45493</v>
      </c>
      <c r="BG156" s="13">
        <v>45511</v>
      </c>
      <c r="BH156" s="13">
        <v>45523</v>
      </c>
      <c r="BI156" s="13">
        <v>45579</v>
      </c>
      <c r="BJ156" s="13">
        <v>45600</v>
      </c>
      <c r="BK156" s="13">
        <v>45607</v>
      </c>
      <c r="BL156" s="13">
        <v>45651</v>
      </c>
    </row>
    <row r="157" spans="1:64" ht="135">
      <c r="A157" s="32" t="s">
        <v>3096</v>
      </c>
      <c r="B157" s="23" t="s">
        <v>3081</v>
      </c>
      <c r="C157" s="23" t="s">
        <v>3306</v>
      </c>
      <c r="D157" s="32" t="s">
        <v>2256</v>
      </c>
      <c r="E157" s="23" t="s">
        <v>3083</v>
      </c>
      <c r="F157" s="23" t="s">
        <v>3093</v>
      </c>
      <c r="G157" s="32" t="s">
        <v>2841</v>
      </c>
      <c r="H157" s="23" t="s">
        <v>3236</v>
      </c>
      <c r="I157" s="19" t="s">
        <v>3457</v>
      </c>
      <c r="J157" s="19" t="s">
        <v>3117</v>
      </c>
      <c r="K157" s="19" t="s">
        <v>3458</v>
      </c>
      <c r="L157" s="23">
        <v>15</v>
      </c>
      <c r="M157" s="32" t="s">
        <v>791</v>
      </c>
      <c r="N157" s="20">
        <v>45397</v>
      </c>
      <c r="O157" s="23" t="s">
        <v>3082</v>
      </c>
      <c r="P157" s="22">
        <v>45442</v>
      </c>
      <c r="Q157" s="22">
        <v>45442</v>
      </c>
      <c r="R157" s="23">
        <f>NETWORKDAYS(N157,P157,AV157:AY157:AZ157:BA157:BB157:BC157:BD157:BE157:BF157:BG157:BH157:BL157)</f>
        <v>32</v>
      </c>
      <c r="S157" s="23">
        <f t="shared" si="2"/>
        <v>33</v>
      </c>
      <c r="T157" s="24" t="s">
        <v>3464</v>
      </c>
      <c r="U157" s="45" t="s">
        <v>3335</v>
      </c>
      <c r="V157" s="23" t="s">
        <v>3082</v>
      </c>
      <c r="W157" s="23" t="s">
        <v>3082</v>
      </c>
      <c r="X157" s="23" t="s">
        <v>3213</v>
      </c>
      <c r="Y157" s="23" t="s">
        <v>3082</v>
      </c>
      <c r="Z157" s="19" t="s">
        <v>3336</v>
      </c>
      <c r="AV157" s="13">
        <v>45292</v>
      </c>
      <c r="AW157" s="13">
        <v>45299</v>
      </c>
      <c r="AX157" s="13">
        <v>45376</v>
      </c>
      <c r="AY157" s="13">
        <v>45379</v>
      </c>
      <c r="AZ157" s="13">
        <v>45380</v>
      </c>
      <c r="BA157" s="13">
        <v>45413</v>
      </c>
      <c r="BB157" s="13">
        <v>45425</v>
      </c>
      <c r="BC157" s="13">
        <v>45446</v>
      </c>
      <c r="BD157" s="13">
        <v>45453</v>
      </c>
      <c r="BE157" s="13">
        <v>45474</v>
      </c>
      <c r="BF157" s="13">
        <v>45493</v>
      </c>
      <c r="BG157" s="13">
        <v>45511</v>
      </c>
      <c r="BH157" s="13">
        <v>45523</v>
      </c>
      <c r="BI157" s="13">
        <v>45579</v>
      </c>
      <c r="BJ157" s="13">
        <v>45600</v>
      </c>
      <c r="BK157" s="13">
        <v>45607</v>
      </c>
      <c r="BL157" s="13">
        <v>45651</v>
      </c>
    </row>
    <row r="158" spans="1:64" ht="84" customHeight="1">
      <c r="A158" s="32" t="s">
        <v>3096</v>
      </c>
      <c r="B158" s="23" t="s">
        <v>3081</v>
      </c>
      <c r="C158" s="23" t="s">
        <v>3337</v>
      </c>
      <c r="D158" s="32" t="s">
        <v>3338</v>
      </c>
      <c r="E158" s="19" t="s">
        <v>3159</v>
      </c>
      <c r="F158" s="23" t="s">
        <v>3100</v>
      </c>
      <c r="G158" s="32" t="s">
        <v>2843</v>
      </c>
      <c r="H158" s="23" t="s">
        <v>3119</v>
      </c>
      <c r="I158" s="19" t="s">
        <v>3457</v>
      </c>
      <c r="J158" s="19" t="s">
        <v>3117</v>
      </c>
      <c r="K158" s="19" t="s">
        <v>3458</v>
      </c>
      <c r="L158" s="23">
        <v>15</v>
      </c>
      <c r="M158" s="32" t="s">
        <v>793</v>
      </c>
      <c r="N158" s="20">
        <v>45397</v>
      </c>
      <c r="O158" s="23" t="s">
        <v>3082</v>
      </c>
      <c r="P158" s="22">
        <v>45442</v>
      </c>
      <c r="Q158" s="22">
        <v>45442</v>
      </c>
      <c r="R158" s="23">
        <f>NETWORKDAYS(N158,P158,AV158:AY158:AZ158:BA158:BB158:BC158:BD158:BE158:BF158:BG158:BH158:BL158)</f>
        <v>32</v>
      </c>
      <c r="S158" s="23">
        <f t="shared" si="2"/>
        <v>33</v>
      </c>
      <c r="T158" s="17" t="s">
        <v>3461</v>
      </c>
      <c r="U158" s="45" t="s">
        <v>3339</v>
      </c>
      <c r="V158" s="23" t="s">
        <v>3082</v>
      </c>
      <c r="W158" s="23" t="s">
        <v>3082</v>
      </c>
      <c r="X158" s="23" t="s">
        <v>3082</v>
      </c>
      <c r="Y158" s="23" t="s">
        <v>3082</v>
      </c>
      <c r="Z158" s="23" t="s">
        <v>3298</v>
      </c>
      <c r="AV158" s="13">
        <v>45292</v>
      </c>
      <c r="AW158" s="13">
        <v>45299</v>
      </c>
      <c r="AX158" s="13">
        <v>45376</v>
      </c>
      <c r="AY158" s="13">
        <v>45379</v>
      </c>
      <c r="AZ158" s="13">
        <v>45380</v>
      </c>
      <c r="BA158" s="13">
        <v>45413</v>
      </c>
      <c r="BB158" s="13">
        <v>45425</v>
      </c>
      <c r="BC158" s="13">
        <v>45446</v>
      </c>
      <c r="BD158" s="13">
        <v>45453</v>
      </c>
      <c r="BE158" s="13">
        <v>45474</v>
      </c>
      <c r="BF158" s="13">
        <v>45493</v>
      </c>
      <c r="BG158" s="13">
        <v>45511</v>
      </c>
      <c r="BH158" s="13">
        <v>45523</v>
      </c>
      <c r="BI158" s="13">
        <v>45579</v>
      </c>
      <c r="BJ158" s="13">
        <v>45600</v>
      </c>
      <c r="BK158" s="13">
        <v>45607</v>
      </c>
      <c r="BL158" s="13">
        <v>45651</v>
      </c>
    </row>
    <row r="159" spans="1:64" ht="210">
      <c r="A159" s="32" t="s">
        <v>3096</v>
      </c>
      <c r="B159" s="23" t="s">
        <v>3081</v>
      </c>
      <c r="C159" s="23" t="s">
        <v>3263</v>
      </c>
      <c r="D159" s="32" t="s">
        <v>2259</v>
      </c>
      <c r="E159" s="19" t="s">
        <v>3159</v>
      </c>
      <c r="F159" s="23" t="s">
        <v>3085</v>
      </c>
      <c r="G159" s="32" t="s">
        <v>2848</v>
      </c>
      <c r="H159" s="23" t="s">
        <v>2145</v>
      </c>
      <c r="I159" s="19" t="s">
        <v>3457</v>
      </c>
      <c r="J159" s="19" t="s">
        <v>3117</v>
      </c>
      <c r="K159" s="19" t="s">
        <v>3458</v>
      </c>
      <c r="L159" s="23">
        <v>15</v>
      </c>
      <c r="M159" s="32" t="s">
        <v>798</v>
      </c>
      <c r="N159" s="20">
        <v>45398</v>
      </c>
      <c r="O159" s="23" t="s">
        <v>3082</v>
      </c>
      <c r="P159" s="22">
        <v>45442</v>
      </c>
      <c r="Q159" s="22">
        <v>45442</v>
      </c>
      <c r="R159" s="23">
        <f>NETWORKDAYS(N159,P159,AV159:AY159:AZ159:BA159:BB159:BC159:BD159:BE159:BF159:BG159:BH159:BL159)</f>
        <v>31</v>
      </c>
      <c r="S159" s="23">
        <f t="shared" si="2"/>
        <v>32</v>
      </c>
      <c r="T159" s="17" t="s">
        <v>3461</v>
      </c>
      <c r="U159" s="45" t="s">
        <v>3340</v>
      </c>
      <c r="V159" s="23" t="s">
        <v>3082</v>
      </c>
      <c r="W159" s="23" t="s">
        <v>3082</v>
      </c>
      <c r="X159" s="23" t="s">
        <v>3082</v>
      </c>
      <c r="Y159" s="23" t="s">
        <v>3082</v>
      </c>
      <c r="Z159" s="23" t="s">
        <v>3298</v>
      </c>
      <c r="AV159" s="13">
        <v>45292</v>
      </c>
      <c r="AW159" s="13">
        <v>45299</v>
      </c>
      <c r="AX159" s="13">
        <v>45376</v>
      </c>
      <c r="AY159" s="13">
        <v>45379</v>
      </c>
      <c r="AZ159" s="13">
        <v>45380</v>
      </c>
      <c r="BA159" s="13">
        <v>45413</v>
      </c>
      <c r="BB159" s="13">
        <v>45425</v>
      </c>
      <c r="BC159" s="13">
        <v>45446</v>
      </c>
      <c r="BD159" s="13">
        <v>45453</v>
      </c>
      <c r="BE159" s="13">
        <v>45474</v>
      </c>
      <c r="BF159" s="13">
        <v>45493</v>
      </c>
      <c r="BG159" s="13">
        <v>45511</v>
      </c>
      <c r="BH159" s="13">
        <v>45523</v>
      </c>
      <c r="BI159" s="13">
        <v>45579</v>
      </c>
      <c r="BJ159" s="13">
        <v>45600</v>
      </c>
      <c r="BK159" s="13">
        <v>45607</v>
      </c>
      <c r="BL159" s="13">
        <v>45651</v>
      </c>
    </row>
    <row r="160" spans="1:64" ht="210">
      <c r="A160" s="32" t="s">
        <v>3096</v>
      </c>
      <c r="B160" s="23" t="s">
        <v>3081</v>
      </c>
      <c r="C160" s="23" t="s">
        <v>3123</v>
      </c>
      <c r="D160" s="32" t="s">
        <v>2260</v>
      </c>
      <c r="E160" s="19" t="s">
        <v>3159</v>
      </c>
      <c r="F160" s="23" t="s">
        <v>3085</v>
      </c>
      <c r="G160" s="32" t="s">
        <v>2849</v>
      </c>
      <c r="H160" s="23" t="s">
        <v>2145</v>
      </c>
      <c r="I160" s="19" t="s">
        <v>3457</v>
      </c>
      <c r="J160" s="19" t="s">
        <v>3117</v>
      </c>
      <c r="K160" s="19" t="s">
        <v>3458</v>
      </c>
      <c r="L160" s="23">
        <v>15</v>
      </c>
      <c r="M160" s="32" t="s">
        <v>799</v>
      </c>
      <c r="N160" s="20">
        <v>45398</v>
      </c>
      <c r="O160" s="23" t="s">
        <v>3082</v>
      </c>
      <c r="P160" s="22">
        <v>45442</v>
      </c>
      <c r="Q160" s="22">
        <v>45442</v>
      </c>
      <c r="R160" s="23">
        <f>NETWORKDAYS(N160,P160,AV160:AY160:AZ160:BA160:BB160:BC160:BD160:BE160:BF160:BG160:BH160:BL160)</f>
        <v>31</v>
      </c>
      <c r="S160" s="23">
        <f t="shared" si="2"/>
        <v>32</v>
      </c>
      <c r="T160" s="17" t="s">
        <v>3461</v>
      </c>
      <c r="U160" s="45" t="s">
        <v>3341</v>
      </c>
      <c r="V160" s="23" t="s">
        <v>3082</v>
      </c>
      <c r="W160" s="23" t="s">
        <v>3082</v>
      </c>
      <c r="X160" s="23" t="s">
        <v>3082</v>
      </c>
      <c r="Y160" s="23" t="s">
        <v>3082</v>
      </c>
      <c r="Z160" s="23" t="s">
        <v>3298</v>
      </c>
      <c r="AV160" s="13">
        <v>45292</v>
      </c>
      <c r="AW160" s="13">
        <v>45299</v>
      </c>
      <c r="AX160" s="13">
        <v>45376</v>
      </c>
      <c r="AY160" s="13">
        <v>45379</v>
      </c>
      <c r="AZ160" s="13">
        <v>45380</v>
      </c>
      <c r="BA160" s="13">
        <v>45413</v>
      </c>
      <c r="BB160" s="13">
        <v>45425</v>
      </c>
      <c r="BC160" s="13">
        <v>45446</v>
      </c>
      <c r="BD160" s="13">
        <v>45453</v>
      </c>
      <c r="BE160" s="13">
        <v>45474</v>
      </c>
      <c r="BF160" s="13">
        <v>45493</v>
      </c>
      <c r="BG160" s="13">
        <v>45511</v>
      </c>
      <c r="BH160" s="13">
        <v>45523</v>
      </c>
      <c r="BI160" s="13">
        <v>45579</v>
      </c>
      <c r="BJ160" s="13">
        <v>45600</v>
      </c>
      <c r="BK160" s="13">
        <v>45607</v>
      </c>
      <c r="BL160" s="13">
        <v>45651</v>
      </c>
    </row>
    <row r="161" spans="1:64" ht="135">
      <c r="A161" s="32" t="s">
        <v>3096</v>
      </c>
      <c r="B161" s="23" t="s">
        <v>3081</v>
      </c>
      <c r="C161" s="23" t="s">
        <v>3090</v>
      </c>
      <c r="D161" s="32" t="s">
        <v>2261</v>
      </c>
      <c r="E161" s="23" t="s">
        <v>3083</v>
      </c>
      <c r="F161" s="23" t="s">
        <v>3100</v>
      </c>
      <c r="G161" s="32" t="s">
        <v>24</v>
      </c>
      <c r="H161" s="23" t="s">
        <v>3119</v>
      </c>
      <c r="I161" s="19" t="s">
        <v>3457</v>
      </c>
      <c r="J161" s="19" t="s">
        <v>3117</v>
      </c>
      <c r="K161" s="19" t="s">
        <v>3458</v>
      </c>
      <c r="L161" s="23">
        <v>15</v>
      </c>
      <c r="M161" s="32" t="s">
        <v>800</v>
      </c>
      <c r="N161" s="20">
        <v>45398</v>
      </c>
      <c r="O161" s="23" t="s">
        <v>3082</v>
      </c>
      <c r="P161" s="22">
        <v>45442</v>
      </c>
      <c r="Q161" s="22">
        <v>45442</v>
      </c>
      <c r="R161" s="23">
        <f>NETWORKDAYS(N161,P161,AV161:AY161:AZ161:BA161:BB161:BC161:BD161:BE161:BF161:BG161:BH161:BL161)</f>
        <v>31</v>
      </c>
      <c r="S161" s="23">
        <f t="shared" si="2"/>
        <v>32</v>
      </c>
      <c r="T161" s="17" t="s">
        <v>3461</v>
      </c>
      <c r="U161" s="45" t="s">
        <v>3342</v>
      </c>
      <c r="V161" s="23" t="s">
        <v>3082</v>
      </c>
      <c r="W161" s="23" t="s">
        <v>3082</v>
      </c>
      <c r="X161" s="23" t="s">
        <v>3082</v>
      </c>
      <c r="Y161" s="23" t="s">
        <v>3082</v>
      </c>
      <c r="Z161" s="23" t="s">
        <v>3343</v>
      </c>
      <c r="AV161" s="13">
        <v>45292</v>
      </c>
      <c r="AW161" s="13">
        <v>45299</v>
      </c>
      <c r="AX161" s="13">
        <v>45376</v>
      </c>
      <c r="AY161" s="13">
        <v>45379</v>
      </c>
      <c r="AZ161" s="13">
        <v>45380</v>
      </c>
      <c r="BA161" s="13">
        <v>45413</v>
      </c>
      <c r="BB161" s="13">
        <v>45425</v>
      </c>
      <c r="BC161" s="13">
        <v>45446</v>
      </c>
      <c r="BD161" s="13">
        <v>45453</v>
      </c>
      <c r="BE161" s="13">
        <v>45474</v>
      </c>
      <c r="BF161" s="13">
        <v>45493</v>
      </c>
      <c r="BG161" s="13">
        <v>45511</v>
      </c>
      <c r="BH161" s="13">
        <v>45523</v>
      </c>
      <c r="BI161" s="13">
        <v>45579</v>
      </c>
      <c r="BJ161" s="13">
        <v>45600</v>
      </c>
      <c r="BK161" s="13">
        <v>45607</v>
      </c>
      <c r="BL161" s="13">
        <v>45651</v>
      </c>
    </row>
    <row r="162" spans="1:64" ht="195">
      <c r="A162" s="32" t="s">
        <v>3096</v>
      </c>
      <c r="B162" s="23" t="s">
        <v>3081</v>
      </c>
      <c r="C162" s="23" t="s">
        <v>3090</v>
      </c>
      <c r="D162" s="32" t="s">
        <v>2262</v>
      </c>
      <c r="E162" s="23" t="s">
        <v>3083</v>
      </c>
      <c r="F162" s="23" t="s">
        <v>3093</v>
      </c>
      <c r="G162" s="32" t="s">
        <v>2850</v>
      </c>
      <c r="H162" s="23" t="s">
        <v>3097</v>
      </c>
      <c r="I162" s="23" t="s">
        <v>3098</v>
      </c>
      <c r="J162" s="23" t="s">
        <v>3099</v>
      </c>
      <c r="K162" s="19" t="s">
        <v>3458</v>
      </c>
      <c r="L162" s="23">
        <v>15</v>
      </c>
      <c r="M162" s="32" t="s">
        <v>801</v>
      </c>
      <c r="N162" s="20">
        <v>45398</v>
      </c>
      <c r="O162" s="23" t="s">
        <v>3082</v>
      </c>
      <c r="P162" s="22">
        <v>45442</v>
      </c>
      <c r="Q162" s="22">
        <v>45442</v>
      </c>
      <c r="R162" s="23">
        <f>NETWORKDAYS(N162,P162,AV162:AY162:AZ162:BA162:BB162:BC162:BD162:BE162:BF162:BG162:BH162:BL162)</f>
        <v>31</v>
      </c>
      <c r="S162" s="23">
        <f t="shared" si="2"/>
        <v>32</v>
      </c>
      <c r="T162" s="17" t="s">
        <v>3461</v>
      </c>
      <c r="U162" s="45" t="s">
        <v>3344</v>
      </c>
      <c r="V162" s="23" t="s">
        <v>3082</v>
      </c>
      <c r="W162" s="23" t="s">
        <v>3082</v>
      </c>
      <c r="X162" s="23" t="s">
        <v>3082</v>
      </c>
      <c r="Y162" s="23" t="s">
        <v>3082</v>
      </c>
      <c r="Z162" s="23" t="s">
        <v>3298</v>
      </c>
      <c r="AV162" s="13">
        <v>45292</v>
      </c>
      <c r="AW162" s="13">
        <v>45299</v>
      </c>
      <c r="AX162" s="13">
        <v>45376</v>
      </c>
      <c r="AY162" s="13">
        <v>45379</v>
      </c>
      <c r="AZ162" s="13">
        <v>45380</v>
      </c>
      <c r="BA162" s="13">
        <v>45413</v>
      </c>
      <c r="BB162" s="13">
        <v>45425</v>
      </c>
      <c r="BC162" s="13">
        <v>45446</v>
      </c>
      <c r="BD162" s="13">
        <v>45453</v>
      </c>
      <c r="BE162" s="13">
        <v>45474</v>
      </c>
      <c r="BF162" s="13">
        <v>45493</v>
      </c>
      <c r="BG162" s="13">
        <v>45511</v>
      </c>
      <c r="BH162" s="13">
        <v>45523</v>
      </c>
      <c r="BI162" s="13">
        <v>45579</v>
      </c>
      <c r="BJ162" s="13">
        <v>45600</v>
      </c>
      <c r="BK162" s="13">
        <v>45607</v>
      </c>
      <c r="BL162" s="13">
        <v>45651</v>
      </c>
    </row>
    <row r="163" spans="1:64" ht="195">
      <c r="A163" s="32" t="s">
        <v>3096</v>
      </c>
      <c r="B163" s="23" t="s">
        <v>3081</v>
      </c>
      <c r="C163" s="23" t="s">
        <v>3090</v>
      </c>
      <c r="D163" s="32" t="s">
        <v>2263</v>
      </c>
      <c r="E163" s="23" t="s">
        <v>3108</v>
      </c>
      <c r="F163" s="23" t="s">
        <v>3093</v>
      </c>
      <c r="G163" s="32" t="s">
        <v>2851</v>
      </c>
      <c r="H163" s="23" t="s">
        <v>3135</v>
      </c>
      <c r="I163" s="23" t="s">
        <v>3098</v>
      </c>
      <c r="J163" s="23" t="s">
        <v>3206</v>
      </c>
      <c r="K163" s="19" t="s">
        <v>3458</v>
      </c>
      <c r="L163" s="23">
        <v>15</v>
      </c>
      <c r="M163" s="32" t="s">
        <v>802</v>
      </c>
      <c r="N163" s="20">
        <v>45398</v>
      </c>
      <c r="O163" s="23" t="s">
        <v>3082</v>
      </c>
      <c r="P163" s="22">
        <v>45442</v>
      </c>
      <c r="Q163" s="22">
        <v>45442</v>
      </c>
      <c r="R163" s="23">
        <f>NETWORKDAYS(N163,P163,AV163:AY163:AZ163:BA163:BB163:BC163:BD163:BE163:BF163:BG163:BH163:BL163)</f>
        <v>31</v>
      </c>
      <c r="S163" s="23">
        <f t="shared" si="2"/>
        <v>32</v>
      </c>
      <c r="T163" s="17" t="s">
        <v>3461</v>
      </c>
      <c r="U163" s="45" t="s">
        <v>3345</v>
      </c>
      <c r="V163" s="23" t="s">
        <v>3082</v>
      </c>
      <c r="W163" s="23" t="s">
        <v>3082</v>
      </c>
      <c r="X163" s="23" t="s">
        <v>3082</v>
      </c>
      <c r="Y163" s="23" t="s">
        <v>3082</v>
      </c>
      <c r="Z163" s="23" t="s">
        <v>3298</v>
      </c>
      <c r="AV163" s="13">
        <v>45292</v>
      </c>
      <c r="AW163" s="13">
        <v>45299</v>
      </c>
      <c r="AX163" s="13">
        <v>45376</v>
      </c>
      <c r="AY163" s="13">
        <v>45379</v>
      </c>
      <c r="AZ163" s="13">
        <v>45380</v>
      </c>
      <c r="BA163" s="13">
        <v>45413</v>
      </c>
      <c r="BB163" s="13">
        <v>45425</v>
      </c>
      <c r="BC163" s="13">
        <v>45446</v>
      </c>
      <c r="BD163" s="13">
        <v>45453</v>
      </c>
      <c r="BE163" s="13">
        <v>45474</v>
      </c>
      <c r="BF163" s="13">
        <v>45493</v>
      </c>
      <c r="BG163" s="13">
        <v>45511</v>
      </c>
      <c r="BH163" s="13">
        <v>45523</v>
      </c>
      <c r="BI163" s="13">
        <v>45579</v>
      </c>
      <c r="BJ163" s="13">
        <v>45600</v>
      </c>
      <c r="BK163" s="13">
        <v>45607</v>
      </c>
      <c r="BL163" s="13">
        <v>45651</v>
      </c>
    </row>
    <row r="164" spans="1:64" ht="210">
      <c r="A164" s="32" t="s">
        <v>3096</v>
      </c>
      <c r="B164" s="23" t="s">
        <v>3081</v>
      </c>
      <c r="C164" s="23" t="s">
        <v>3112</v>
      </c>
      <c r="D164" s="32" t="s">
        <v>2265</v>
      </c>
      <c r="E164" s="23" t="s">
        <v>3083</v>
      </c>
      <c r="F164" s="23" t="s">
        <v>3100</v>
      </c>
      <c r="G164" s="32" t="s">
        <v>28</v>
      </c>
      <c r="H164" s="23" t="s">
        <v>3297</v>
      </c>
      <c r="I164" s="19" t="s">
        <v>3457</v>
      </c>
      <c r="J164" s="23" t="s">
        <v>3103</v>
      </c>
      <c r="K164" s="19" t="s">
        <v>3458</v>
      </c>
      <c r="L164" s="23">
        <v>15</v>
      </c>
      <c r="M164" s="32" t="s">
        <v>806</v>
      </c>
      <c r="N164" s="20">
        <v>45398</v>
      </c>
      <c r="O164" s="23" t="s">
        <v>3082</v>
      </c>
      <c r="P164" s="22">
        <v>45442</v>
      </c>
      <c r="Q164" s="22">
        <v>45442</v>
      </c>
      <c r="R164" s="23">
        <f>NETWORKDAYS(N164,P164,AV164:AY164:AZ164:BA164:BB164:BC164:BD164:BE164:BF164:BG164:BH164:BL164)</f>
        <v>31</v>
      </c>
      <c r="S164" s="23">
        <f t="shared" si="2"/>
        <v>32</v>
      </c>
      <c r="T164" s="17" t="s">
        <v>3461</v>
      </c>
      <c r="U164" s="45" t="s">
        <v>3346</v>
      </c>
      <c r="V164" s="23" t="s">
        <v>3082</v>
      </c>
      <c r="W164" s="23" t="s">
        <v>3082</v>
      </c>
      <c r="X164" s="23" t="s">
        <v>3082</v>
      </c>
      <c r="Y164" s="23" t="s">
        <v>3082</v>
      </c>
      <c r="Z164" s="23" t="s">
        <v>3298</v>
      </c>
      <c r="AV164" s="13">
        <v>45292</v>
      </c>
      <c r="AW164" s="13">
        <v>45299</v>
      </c>
      <c r="AX164" s="13">
        <v>45376</v>
      </c>
      <c r="AY164" s="13">
        <v>45379</v>
      </c>
      <c r="AZ164" s="13">
        <v>45380</v>
      </c>
      <c r="BA164" s="13">
        <v>45413</v>
      </c>
      <c r="BB164" s="13">
        <v>45425</v>
      </c>
      <c r="BC164" s="13">
        <v>45446</v>
      </c>
      <c r="BD164" s="13">
        <v>45453</v>
      </c>
      <c r="BE164" s="13">
        <v>45474</v>
      </c>
      <c r="BF164" s="13">
        <v>45493</v>
      </c>
      <c r="BG164" s="13">
        <v>45511</v>
      </c>
      <c r="BH164" s="13">
        <v>45523</v>
      </c>
      <c r="BI164" s="13">
        <v>45579</v>
      </c>
      <c r="BJ164" s="13">
        <v>45600</v>
      </c>
      <c r="BK164" s="13">
        <v>45607</v>
      </c>
      <c r="BL164" s="13">
        <v>45651</v>
      </c>
    </row>
    <row r="165" spans="1:64" ht="210">
      <c r="A165" s="32" t="s">
        <v>3096</v>
      </c>
      <c r="B165" s="23" t="s">
        <v>3081</v>
      </c>
      <c r="C165" s="23" t="s">
        <v>3090</v>
      </c>
      <c r="D165" s="32" t="s">
        <v>2266</v>
      </c>
      <c r="E165" s="19" t="s">
        <v>3159</v>
      </c>
      <c r="F165" s="23" t="s">
        <v>3110</v>
      </c>
      <c r="G165" s="32" t="s">
        <v>2855</v>
      </c>
      <c r="H165" s="23" t="s">
        <v>2145</v>
      </c>
      <c r="I165" s="19" t="s">
        <v>3457</v>
      </c>
      <c r="J165" s="19" t="s">
        <v>3117</v>
      </c>
      <c r="K165" s="19" t="s">
        <v>3458</v>
      </c>
      <c r="L165" s="23">
        <v>15</v>
      </c>
      <c r="M165" s="32" t="s">
        <v>808</v>
      </c>
      <c r="N165" s="20">
        <v>45398</v>
      </c>
      <c r="O165" s="23" t="s">
        <v>3082</v>
      </c>
      <c r="P165" s="22">
        <v>45442</v>
      </c>
      <c r="Q165" s="22">
        <v>45442</v>
      </c>
      <c r="R165" s="23">
        <f>NETWORKDAYS(N165,P165,AV165:AY165:AZ165:BA165:BB165:BC165:BD165:BE165:BF165:BG165:BH165:BL165)</f>
        <v>31</v>
      </c>
      <c r="S165" s="23">
        <f t="shared" si="2"/>
        <v>32</v>
      </c>
      <c r="T165" s="17" t="s">
        <v>3461</v>
      </c>
      <c r="U165" s="45" t="s">
        <v>3347</v>
      </c>
      <c r="V165" s="23" t="s">
        <v>3082</v>
      </c>
      <c r="W165" s="23" t="s">
        <v>3082</v>
      </c>
      <c r="X165" s="23" t="s">
        <v>3082</v>
      </c>
      <c r="Y165" s="23" t="s">
        <v>3082</v>
      </c>
      <c r="Z165" s="23" t="s">
        <v>3298</v>
      </c>
      <c r="AV165" s="13">
        <v>45292</v>
      </c>
      <c r="AW165" s="13">
        <v>45299</v>
      </c>
      <c r="AX165" s="13">
        <v>45376</v>
      </c>
      <c r="AY165" s="13">
        <v>45379</v>
      </c>
      <c r="AZ165" s="13">
        <v>45380</v>
      </c>
      <c r="BA165" s="13">
        <v>45413</v>
      </c>
      <c r="BB165" s="13">
        <v>45425</v>
      </c>
      <c r="BC165" s="13">
        <v>45446</v>
      </c>
      <c r="BD165" s="13">
        <v>45453</v>
      </c>
      <c r="BE165" s="13">
        <v>45474</v>
      </c>
      <c r="BF165" s="13">
        <v>45493</v>
      </c>
      <c r="BG165" s="13">
        <v>45511</v>
      </c>
      <c r="BH165" s="13">
        <v>45523</v>
      </c>
      <c r="BI165" s="13">
        <v>45579</v>
      </c>
      <c r="BJ165" s="13">
        <v>45600</v>
      </c>
      <c r="BK165" s="13">
        <v>45607</v>
      </c>
      <c r="BL165" s="13">
        <v>45651</v>
      </c>
    </row>
    <row r="166" spans="1:64" ht="210">
      <c r="A166" s="32" t="s">
        <v>3096</v>
      </c>
      <c r="B166" s="23" t="s">
        <v>3081</v>
      </c>
      <c r="C166" s="23" t="s">
        <v>3090</v>
      </c>
      <c r="D166" s="32" t="s">
        <v>2267</v>
      </c>
      <c r="E166" s="23" t="s">
        <v>3115</v>
      </c>
      <c r="F166" s="23" t="s">
        <v>3127</v>
      </c>
      <c r="G166" s="32" t="s">
        <v>2857</v>
      </c>
      <c r="H166" s="23" t="s">
        <v>3217</v>
      </c>
      <c r="I166" s="19" t="s">
        <v>3457</v>
      </c>
      <c r="J166" s="19" t="s">
        <v>3117</v>
      </c>
      <c r="K166" s="19" t="s">
        <v>3458</v>
      </c>
      <c r="L166" s="23">
        <v>15</v>
      </c>
      <c r="M166" s="32" t="s">
        <v>810</v>
      </c>
      <c r="N166" s="20">
        <v>45398</v>
      </c>
      <c r="O166" s="23" t="s">
        <v>3082</v>
      </c>
      <c r="P166" s="22">
        <v>45442</v>
      </c>
      <c r="Q166" s="22">
        <v>45442</v>
      </c>
      <c r="R166" s="23">
        <f>NETWORKDAYS(N166,P166,AV166:AY166:AZ166:BA166:BB166:BC166:BD166:BE166:BF166:BG166:BH166:BL166)</f>
        <v>31</v>
      </c>
      <c r="S166" s="23">
        <f t="shared" si="2"/>
        <v>32</v>
      </c>
      <c r="T166" s="17" t="s">
        <v>3461</v>
      </c>
      <c r="U166" s="45" t="s">
        <v>3348</v>
      </c>
      <c r="V166" s="23" t="s">
        <v>3082</v>
      </c>
      <c r="W166" s="23" t="s">
        <v>3082</v>
      </c>
      <c r="X166" s="23" t="s">
        <v>3082</v>
      </c>
      <c r="Y166" s="23" t="s">
        <v>3082</v>
      </c>
      <c r="Z166" s="23" t="s">
        <v>3298</v>
      </c>
      <c r="AV166" s="13">
        <v>45292</v>
      </c>
      <c r="AW166" s="13">
        <v>45299</v>
      </c>
      <c r="AX166" s="13">
        <v>45376</v>
      </c>
      <c r="AY166" s="13">
        <v>45379</v>
      </c>
      <c r="AZ166" s="13">
        <v>45380</v>
      </c>
      <c r="BA166" s="13">
        <v>45413</v>
      </c>
      <c r="BB166" s="13">
        <v>45425</v>
      </c>
      <c r="BC166" s="13">
        <v>45446</v>
      </c>
      <c r="BD166" s="13">
        <v>45453</v>
      </c>
      <c r="BE166" s="13">
        <v>45474</v>
      </c>
      <c r="BF166" s="13">
        <v>45493</v>
      </c>
      <c r="BG166" s="13">
        <v>45511</v>
      </c>
      <c r="BH166" s="13">
        <v>45523</v>
      </c>
      <c r="BI166" s="13">
        <v>45579</v>
      </c>
      <c r="BJ166" s="13">
        <v>45600</v>
      </c>
      <c r="BK166" s="13">
        <v>45607</v>
      </c>
      <c r="BL166" s="13">
        <v>45651</v>
      </c>
    </row>
    <row r="167" spans="1:64" ht="195">
      <c r="A167" s="32" t="s">
        <v>3096</v>
      </c>
      <c r="B167" s="23" t="s">
        <v>3081</v>
      </c>
      <c r="C167" s="23" t="s">
        <v>3090</v>
      </c>
      <c r="D167" s="32" t="s">
        <v>1928</v>
      </c>
      <c r="E167" s="23" t="s">
        <v>3083</v>
      </c>
      <c r="F167" s="23" t="s">
        <v>3093</v>
      </c>
      <c r="G167" s="32" t="s">
        <v>2860</v>
      </c>
      <c r="H167" s="23" t="s">
        <v>3242</v>
      </c>
      <c r="I167" s="23" t="s">
        <v>3098</v>
      </c>
      <c r="J167" s="23" t="s">
        <v>3349</v>
      </c>
      <c r="K167" s="19" t="s">
        <v>3458</v>
      </c>
      <c r="L167" s="23">
        <v>15</v>
      </c>
      <c r="M167" s="32" t="s">
        <v>815</v>
      </c>
      <c r="N167" s="20">
        <v>45398</v>
      </c>
      <c r="O167" s="23" t="s">
        <v>3082</v>
      </c>
      <c r="P167" s="22">
        <v>45442</v>
      </c>
      <c r="Q167" s="22">
        <v>45442</v>
      </c>
      <c r="R167" s="23">
        <f>NETWORKDAYS(N167,P167,AV167:AY167:AZ167:BA167:BB167:BC167:BD167:BE167:BF167:BG167:BH167:BL167)</f>
        <v>31</v>
      </c>
      <c r="S167" s="23">
        <f t="shared" si="2"/>
        <v>32</v>
      </c>
      <c r="T167" s="17" t="s">
        <v>3461</v>
      </c>
      <c r="U167" s="45" t="s">
        <v>3350</v>
      </c>
      <c r="V167" s="23" t="s">
        <v>3082</v>
      </c>
      <c r="W167" s="23" t="s">
        <v>3082</v>
      </c>
      <c r="X167" s="23" t="s">
        <v>3082</v>
      </c>
      <c r="Y167" s="23" t="s">
        <v>3082</v>
      </c>
      <c r="Z167" s="23" t="s">
        <v>3298</v>
      </c>
      <c r="AV167" s="13">
        <v>45292</v>
      </c>
      <c r="AW167" s="13">
        <v>45299</v>
      </c>
      <c r="AX167" s="13">
        <v>45376</v>
      </c>
      <c r="AY167" s="13">
        <v>45379</v>
      </c>
      <c r="AZ167" s="13">
        <v>45380</v>
      </c>
      <c r="BA167" s="13">
        <v>45413</v>
      </c>
      <c r="BB167" s="13">
        <v>45425</v>
      </c>
      <c r="BC167" s="13">
        <v>45446</v>
      </c>
      <c r="BD167" s="13">
        <v>45453</v>
      </c>
      <c r="BE167" s="13">
        <v>45474</v>
      </c>
      <c r="BF167" s="13">
        <v>45493</v>
      </c>
      <c r="BG167" s="13">
        <v>45511</v>
      </c>
      <c r="BH167" s="13">
        <v>45523</v>
      </c>
      <c r="BI167" s="13">
        <v>45579</v>
      </c>
      <c r="BJ167" s="13">
        <v>45600</v>
      </c>
      <c r="BK167" s="13">
        <v>45607</v>
      </c>
      <c r="BL167" s="13">
        <v>45651</v>
      </c>
    </row>
    <row r="168" spans="1:64" ht="210">
      <c r="A168" s="32" t="s">
        <v>3096</v>
      </c>
      <c r="B168" s="23" t="s">
        <v>3081</v>
      </c>
      <c r="C168" s="23" t="s">
        <v>3118</v>
      </c>
      <c r="D168" s="32" t="s">
        <v>2270</v>
      </c>
      <c r="E168" s="19" t="s">
        <v>3159</v>
      </c>
      <c r="F168" s="23" t="s">
        <v>3110</v>
      </c>
      <c r="G168" s="32" t="s">
        <v>2862</v>
      </c>
      <c r="H168" s="23" t="s">
        <v>2145</v>
      </c>
      <c r="I168" s="19" t="s">
        <v>3457</v>
      </c>
      <c r="J168" s="19" t="s">
        <v>3117</v>
      </c>
      <c r="K168" s="19" t="s">
        <v>3458</v>
      </c>
      <c r="L168" s="23">
        <v>15</v>
      </c>
      <c r="M168" s="32" t="s">
        <v>819</v>
      </c>
      <c r="N168" s="20">
        <v>45399</v>
      </c>
      <c r="O168" s="23" t="s">
        <v>3082</v>
      </c>
      <c r="P168" s="22">
        <v>45442</v>
      </c>
      <c r="Q168" s="22">
        <v>45442</v>
      </c>
      <c r="R168" s="23">
        <f>NETWORKDAYS(N168,P168,AV168:AY168:AZ168:BA168:BB168:BC168:BD168:BE168:BF168:BG168:BH168:BL168)</f>
        <v>30</v>
      </c>
      <c r="S168" s="23">
        <f t="shared" si="2"/>
        <v>31</v>
      </c>
      <c r="T168" s="17" t="s">
        <v>3461</v>
      </c>
      <c r="U168" s="45" t="s">
        <v>3351</v>
      </c>
      <c r="V168" s="23" t="s">
        <v>3082</v>
      </c>
      <c r="W168" s="23" t="s">
        <v>3082</v>
      </c>
      <c r="X168" s="23" t="s">
        <v>3082</v>
      </c>
      <c r="Y168" s="23" t="s">
        <v>3082</v>
      </c>
      <c r="Z168" s="23" t="s">
        <v>3298</v>
      </c>
      <c r="AV168" s="13">
        <v>45292</v>
      </c>
      <c r="AW168" s="13">
        <v>45299</v>
      </c>
      <c r="AX168" s="13">
        <v>45376</v>
      </c>
      <c r="AY168" s="13">
        <v>45379</v>
      </c>
      <c r="AZ168" s="13">
        <v>45380</v>
      </c>
      <c r="BA168" s="13">
        <v>45413</v>
      </c>
      <c r="BB168" s="13">
        <v>45425</v>
      </c>
      <c r="BC168" s="13">
        <v>45446</v>
      </c>
      <c r="BD168" s="13">
        <v>45453</v>
      </c>
      <c r="BE168" s="13">
        <v>45474</v>
      </c>
      <c r="BF168" s="13">
        <v>45493</v>
      </c>
      <c r="BG168" s="13">
        <v>45511</v>
      </c>
      <c r="BH168" s="13">
        <v>45523</v>
      </c>
      <c r="BI168" s="13">
        <v>45579</v>
      </c>
      <c r="BJ168" s="13">
        <v>45600</v>
      </c>
      <c r="BK168" s="13">
        <v>45607</v>
      </c>
      <c r="BL168" s="13">
        <v>45651</v>
      </c>
    </row>
    <row r="169" spans="1:64" ht="210">
      <c r="A169" s="32" t="s">
        <v>3096</v>
      </c>
      <c r="B169" s="23" t="s">
        <v>3081</v>
      </c>
      <c r="C169" s="23" t="s">
        <v>3123</v>
      </c>
      <c r="D169" s="32" t="s">
        <v>2271</v>
      </c>
      <c r="E169" s="19" t="s">
        <v>3159</v>
      </c>
      <c r="F169" s="23" t="s">
        <v>3110</v>
      </c>
      <c r="G169" s="32" t="s">
        <v>2863</v>
      </c>
      <c r="H169" s="23" t="s">
        <v>2145</v>
      </c>
      <c r="I169" s="19" t="s">
        <v>3457</v>
      </c>
      <c r="J169" s="19" t="s">
        <v>3117</v>
      </c>
      <c r="K169" s="19" t="s">
        <v>3458</v>
      </c>
      <c r="L169" s="23">
        <v>15</v>
      </c>
      <c r="M169" s="32" t="s">
        <v>820</v>
      </c>
      <c r="N169" s="20">
        <v>45399</v>
      </c>
      <c r="O169" s="23" t="s">
        <v>3082</v>
      </c>
      <c r="P169" s="22">
        <v>45442</v>
      </c>
      <c r="Q169" s="22">
        <v>45442</v>
      </c>
      <c r="R169" s="23">
        <f>NETWORKDAYS(N169,P169,AV169:AY169:AZ169:BA169:BB169:BC169:BD169:BE169:BF169:BG169:BH169:BL169)</f>
        <v>30</v>
      </c>
      <c r="S169" s="23">
        <f t="shared" si="2"/>
        <v>31</v>
      </c>
      <c r="T169" s="17" t="s">
        <v>3461</v>
      </c>
      <c r="U169" s="45" t="s">
        <v>3352</v>
      </c>
      <c r="V169" s="23" t="s">
        <v>3082</v>
      </c>
      <c r="W169" s="23" t="s">
        <v>3082</v>
      </c>
      <c r="X169" s="23" t="s">
        <v>3082</v>
      </c>
      <c r="Y169" s="23" t="s">
        <v>3082</v>
      </c>
      <c r="Z169" s="23" t="s">
        <v>3298</v>
      </c>
      <c r="AV169" s="13">
        <v>45292</v>
      </c>
      <c r="AW169" s="13">
        <v>45299</v>
      </c>
      <c r="AX169" s="13">
        <v>45376</v>
      </c>
      <c r="AY169" s="13">
        <v>45379</v>
      </c>
      <c r="AZ169" s="13">
        <v>45380</v>
      </c>
      <c r="BA169" s="13">
        <v>45413</v>
      </c>
      <c r="BB169" s="13">
        <v>45425</v>
      </c>
      <c r="BC169" s="13">
        <v>45446</v>
      </c>
      <c r="BD169" s="13">
        <v>45453</v>
      </c>
      <c r="BE169" s="13">
        <v>45474</v>
      </c>
      <c r="BF169" s="13">
        <v>45493</v>
      </c>
      <c r="BG169" s="13">
        <v>45511</v>
      </c>
      <c r="BH169" s="13">
        <v>45523</v>
      </c>
      <c r="BI169" s="13">
        <v>45579</v>
      </c>
      <c r="BJ169" s="13">
        <v>45600</v>
      </c>
      <c r="BK169" s="13">
        <v>45607</v>
      </c>
      <c r="BL169" s="13">
        <v>45651</v>
      </c>
    </row>
    <row r="170" spans="1:64" ht="210">
      <c r="A170" s="32" t="s">
        <v>3096</v>
      </c>
      <c r="B170" s="23" t="s">
        <v>3081</v>
      </c>
      <c r="C170" s="23" t="s">
        <v>3118</v>
      </c>
      <c r="D170" s="32" t="s">
        <v>2273</v>
      </c>
      <c r="E170" s="19" t="s">
        <v>3159</v>
      </c>
      <c r="F170" s="23" t="s">
        <v>3110</v>
      </c>
      <c r="G170" s="32" t="s">
        <v>2865</v>
      </c>
      <c r="H170" s="23" t="s">
        <v>2145</v>
      </c>
      <c r="I170" s="19" t="s">
        <v>3457</v>
      </c>
      <c r="J170" s="19" t="s">
        <v>3117</v>
      </c>
      <c r="K170" s="19" t="s">
        <v>3458</v>
      </c>
      <c r="L170" s="23">
        <v>15</v>
      </c>
      <c r="M170" s="32" t="s">
        <v>824</v>
      </c>
      <c r="N170" s="20">
        <v>45399</v>
      </c>
      <c r="O170" s="23" t="s">
        <v>3082</v>
      </c>
      <c r="P170" s="22">
        <v>45442</v>
      </c>
      <c r="Q170" s="22">
        <v>45442</v>
      </c>
      <c r="R170" s="23">
        <f>NETWORKDAYS(N170,P170,AV170:AY170:AZ170:BA170:BB170:BC170:BD170:BE170:BF170:BG170:BH170:BL170)</f>
        <v>30</v>
      </c>
      <c r="S170" s="23">
        <f t="shared" si="2"/>
        <v>31</v>
      </c>
      <c r="T170" s="17" t="s">
        <v>3461</v>
      </c>
      <c r="U170" s="45" t="s">
        <v>3353</v>
      </c>
      <c r="V170" s="23" t="s">
        <v>3082</v>
      </c>
      <c r="W170" s="23" t="s">
        <v>3082</v>
      </c>
      <c r="X170" s="23" t="s">
        <v>3082</v>
      </c>
      <c r="Y170" s="23" t="s">
        <v>3082</v>
      </c>
      <c r="Z170" s="23" t="s">
        <v>3298</v>
      </c>
      <c r="AV170" s="13">
        <v>45292</v>
      </c>
      <c r="AW170" s="13">
        <v>45299</v>
      </c>
      <c r="AX170" s="13">
        <v>45376</v>
      </c>
      <c r="AY170" s="13">
        <v>45379</v>
      </c>
      <c r="AZ170" s="13">
        <v>45380</v>
      </c>
      <c r="BA170" s="13">
        <v>45413</v>
      </c>
      <c r="BB170" s="13">
        <v>45425</v>
      </c>
      <c r="BC170" s="13">
        <v>45446</v>
      </c>
      <c r="BD170" s="13">
        <v>45453</v>
      </c>
      <c r="BE170" s="13">
        <v>45474</v>
      </c>
      <c r="BF170" s="13">
        <v>45493</v>
      </c>
      <c r="BG170" s="13">
        <v>45511</v>
      </c>
      <c r="BH170" s="13">
        <v>45523</v>
      </c>
      <c r="BI170" s="13">
        <v>45579</v>
      </c>
      <c r="BJ170" s="13">
        <v>45600</v>
      </c>
      <c r="BK170" s="13">
        <v>45607</v>
      </c>
      <c r="BL170" s="13">
        <v>45651</v>
      </c>
    </row>
    <row r="171" spans="1:64" ht="195">
      <c r="A171" s="32" t="s">
        <v>3096</v>
      </c>
      <c r="B171" s="23" t="s">
        <v>3081</v>
      </c>
      <c r="C171" s="23" t="s">
        <v>3090</v>
      </c>
      <c r="D171" s="32" t="s">
        <v>2277</v>
      </c>
      <c r="E171" s="23" t="s">
        <v>3115</v>
      </c>
      <c r="F171" s="23" t="s">
        <v>3093</v>
      </c>
      <c r="G171" s="32" t="s">
        <v>2872</v>
      </c>
      <c r="H171" s="23" t="s">
        <v>3135</v>
      </c>
      <c r="I171" s="23" t="s">
        <v>3098</v>
      </c>
      <c r="J171" s="23" t="s">
        <v>3206</v>
      </c>
      <c r="K171" s="19" t="s">
        <v>3458</v>
      </c>
      <c r="L171" s="23">
        <v>15</v>
      </c>
      <c r="M171" s="32" t="s">
        <v>832</v>
      </c>
      <c r="N171" s="20">
        <v>45400</v>
      </c>
      <c r="O171" s="23" t="s">
        <v>3082</v>
      </c>
      <c r="P171" s="22">
        <v>45442</v>
      </c>
      <c r="Q171" s="22">
        <v>45442</v>
      </c>
      <c r="R171" s="23">
        <f>NETWORKDAYS(N171,P171,AV171:AY171:AZ171:BA171:BB171:BC171:BD171:BE171:BF171:BG171:BH171:BL171)</f>
        <v>29</v>
      </c>
      <c r="S171" s="23">
        <f t="shared" si="2"/>
        <v>30</v>
      </c>
      <c r="T171" s="17" t="s">
        <v>3461</v>
      </c>
      <c r="U171" s="45" t="s">
        <v>3354</v>
      </c>
      <c r="V171" s="23" t="s">
        <v>3082</v>
      </c>
      <c r="W171" s="23" t="s">
        <v>3082</v>
      </c>
      <c r="X171" s="23" t="s">
        <v>3082</v>
      </c>
      <c r="Y171" s="23" t="s">
        <v>3082</v>
      </c>
      <c r="Z171" s="23" t="s">
        <v>3298</v>
      </c>
      <c r="AV171" s="13">
        <v>45292</v>
      </c>
      <c r="AW171" s="13">
        <v>45299</v>
      </c>
      <c r="AX171" s="13">
        <v>45376</v>
      </c>
      <c r="AY171" s="13">
        <v>45379</v>
      </c>
      <c r="AZ171" s="13">
        <v>45380</v>
      </c>
      <c r="BA171" s="13">
        <v>45413</v>
      </c>
      <c r="BB171" s="13">
        <v>45425</v>
      </c>
      <c r="BC171" s="13">
        <v>45446</v>
      </c>
      <c r="BD171" s="13">
        <v>45453</v>
      </c>
      <c r="BE171" s="13">
        <v>45474</v>
      </c>
      <c r="BF171" s="13">
        <v>45493</v>
      </c>
      <c r="BG171" s="13">
        <v>45511</v>
      </c>
      <c r="BH171" s="13">
        <v>45523</v>
      </c>
      <c r="BI171" s="13">
        <v>45579</v>
      </c>
      <c r="BJ171" s="13">
        <v>45600</v>
      </c>
      <c r="BK171" s="13">
        <v>45607</v>
      </c>
      <c r="BL171" s="13">
        <v>45651</v>
      </c>
    </row>
    <row r="172" spans="1:64" ht="195">
      <c r="A172" s="32" t="s">
        <v>3096</v>
      </c>
      <c r="B172" s="23" t="s">
        <v>3081</v>
      </c>
      <c r="C172" s="23" t="s">
        <v>3090</v>
      </c>
      <c r="D172" s="32" t="s">
        <v>2279</v>
      </c>
      <c r="E172" s="23" t="s">
        <v>3115</v>
      </c>
      <c r="F172" s="23" t="s">
        <v>3093</v>
      </c>
      <c r="G172" s="32" t="s">
        <v>2874</v>
      </c>
      <c r="H172" s="23" t="s">
        <v>3135</v>
      </c>
      <c r="I172" s="23" t="s">
        <v>3098</v>
      </c>
      <c r="J172" s="23" t="s">
        <v>3206</v>
      </c>
      <c r="K172" s="32" t="s">
        <v>3360</v>
      </c>
      <c r="L172" s="23">
        <v>10</v>
      </c>
      <c r="M172" s="32" t="s">
        <v>836</v>
      </c>
      <c r="N172" s="20">
        <v>45400</v>
      </c>
      <c r="O172" s="23" t="s">
        <v>3082</v>
      </c>
      <c r="P172" s="22">
        <v>45442</v>
      </c>
      <c r="Q172" s="22">
        <v>45442</v>
      </c>
      <c r="R172" s="23">
        <f>NETWORKDAYS(N172,P172,AV172:AY172:AZ172:BA172:BB172:BC172:BD172:BE172:BF172:BG172:BH172:BL172)</f>
        <v>29</v>
      </c>
      <c r="S172" s="23">
        <f t="shared" si="2"/>
        <v>30</v>
      </c>
      <c r="T172" s="17" t="s">
        <v>3461</v>
      </c>
      <c r="U172" s="45" t="s">
        <v>3355</v>
      </c>
      <c r="V172" s="23" t="s">
        <v>3082</v>
      </c>
      <c r="W172" s="23" t="s">
        <v>3082</v>
      </c>
      <c r="X172" s="23" t="s">
        <v>3082</v>
      </c>
      <c r="Y172" s="23" t="s">
        <v>3082</v>
      </c>
      <c r="Z172" s="23" t="s">
        <v>3298</v>
      </c>
      <c r="AV172" s="13">
        <v>45292</v>
      </c>
      <c r="AW172" s="13">
        <v>45299</v>
      </c>
      <c r="AX172" s="13">
        <v>45376</v>
      </c>
      <c r="AY172" s="13">
        <v>45379</v>
      </c>
      <c r="AZ172" s="13">
        <v>45380</v>
      </c>
      <c r="BA172" s="13">
        <v>45413</v>
      </c>
      <c r="BB172" s="13">
        <v>45425</v>
      </c>
      <c r="BC172" s="13">
        <v>45446</v>
      </c>
      <c r="BD172" s="13">
        <v>45453</v>
      </c>
      <c r="BE172" s="13">
        <v>45474</v>
      </c>
      <c r="BF172" s="13">
        <v>45493</v>
      </c>
      <c r="BG172" s="13">
        <v>45511</v>
      </c>
      <c r="BH172" s="13">
        <v>45523</v>
      </c>
      <c r="BI172" s="13">
        <v>45579</v>
      </c>
      <c r="BJ172" s="13">
        <v>45600</v>
      </c>
      <c r="BK172" s="13">
        <v>45607</v>
      </c>
      <c r="BL172" s="13">
        <v>45651</v>
      </c>
    </row>
    <row r="173" spans="1:64" ht="210">
      <c r="A173" s="32" t="s">
        <v>3096</v>
      </c>
      <c r="B173" s="23" t="s">
        <v>3081</v>
      </c>
      <c r="C173" s="23" t="s">
        <v>3216</v>
      </c>
      <c r="D173" s="32" t="s">
        <v>2280</v>
      </c>
      <c r="E173" s="19" t="s">
        <v>3456</v>
      </c>
      <c r="F173" s="23" t="s">
        <v>3110</v>
      </c>
      <c r="G173" s="32" t="s">
        <v>2875</v>
      </c>
      <c r="H173" s="23" t="s">
        <v>3217</v>
      </c>
      <c r="I173" s="19" t="s">
        <v>3457</v>
      </c>
      <c r="J173" s="23" t="s">
        <v>3117</v>
      </c>
      <c r="K173" s="19" t="s">
        <v>3458</v>
      </c>
      <c r="L173" s="23">
        <v>15</v>
      </c>
      <c r="M173" s="32" t="s">
        <v>837</v>
      </c>
      <c r="N173" s="20">
        <v>45400</v>
      </c>
      <c r="O173" s="23" t="s">
        <v>3082</v>
      </c>
      <c r="P173" s="22">
        <v>45442</v>
      </c>
      <c r="Q173" s="22">
        <v>45442</v>
      </c>
      <c r="R173" s="23">
        <f>NETWORKDAYS(N173,P173,AV173:AY173:AZ173:BA173:BB173:BC173:BD173:BE173:BF173:BG173:BH173:BL173)</f>
        <v>29</v>
      </c>
      <c r="S173" s="23">
        <f t="shared" si="2"/>
        <v>30</v>
      </c>
      <c r="T173" s="17" t="s">
        <v>3461</v>
      </c>
      <c r="U173" s="45" t="s">
        <v>3356</v>
      </c>
      <c r="V173" s="23" t="s">
        <v>3082</v>
      </c>
      <c r="W173" s="23" t="s">
        <v>3082</v>
      </c>
      <c r="X173" s="23" t="s">
        <v>3082</v>
      </c>
      <c r="Y173" s="23" t="s">
        <v>3082</v>
      </c>
      <c r="Z173" s="23" t="s">
        <v>3298</v>
      </c>
      <c r="AV173" s="13">
        <v>45292</v>
      </c>
      <c r="AW173" s="13">
        <v>45299</v>
      </c>
      <c r="AX173" s="13">
        <v>45376</v>
      </c>
      <c r="AY173" s="13">
        <v>45379</v>
      </c>
      <c r="AZ173" s="13">
        <v>45380</v>
      </c>
      <c r="BA173" s="13">
        <v>45413</v>
      </c>
      <c r="BB173" s="13">
        <v>45425</v>
      </c>
      <c r="BC173" s="13">
        <v>45446</v>
      </c>
      <c r="BD173" s="13">
        <v>45453</v>
      </c>
      <c r="BE173" s="13">
        <v>45474</v>
      </c>
      <c r="BF173" s="13">
        <v>45493</v>
      </c>
      <c r="BG173" s="13">
        <v>45511</v>
      </c>
      <c r="BH173" s="13">
        <v>45523</v>
      </c>
      <c r="BI173" s="13">
        <v>45579</v>
      </c>
      <c r="BJ173" s="13">
        <v>45600</v>
      </c>
      <c r="BK173" s="13">
        <v>45607</v>
      </c>
      <c r="BL173" s="13">
        <v>45651</v>
      </c>
    </row>
    <row r="174" spans="1:64" ht="135">
      <c r="A174" s="32" t="s">
        <v>3096</v>
      </c>
      <c r="B174" s="23" t="s">
        <v>3081</v>
      </c>
      <c r="C174" s="23" t="s">
        <v>3111</v>
      </c>
      <c r="D174" s="32" t="s">
        <v>2281</v>
      </c>
      <c r="E174" s="23" t="s">
        <v>3083</v>
      </c>
      <c r="F174" s="23" t="s">
        <v>3107</v>
      </c>
      <c r="G174" s="32" t="s">
        <v>2876</v>
      </c>
      <c r="H174" s="23" t="s">
        <v>3130</v>
      </c>
      <c r="I174" s="19" t="s">
        <v>3457</v>
      </c>
      <c r="J174" s="23" t="s">
        <v>3103</v>
      </c>
      <c r="K174" s="19" t="s">
        <v>3459</v>
      </c>
      <c r="L174" s="23">
        <v>15</v>
      </c>
      <c r="M174" s="19" t="s">
        <v>838</v>
      </c>
      <c r="N174" s="20">
        <v>45400</v>
      </c>
      <c r="O174" s="19" t="s">
        <v>3358</v>
      </c>
      <c r="P174" s="22">
        <v>45462</v>
      </c>
      <c r="Q174" s="22">
        <v>45442</v>
      </c>
      <c r="R174" s="23">
        <f>NETWORKDAYS(N174,P174,AV174:AY174:AZ174:BA174:BB174:BC174:BD174:BE174:BF174:BG174:BH174:BL174)</f>
        <v>41</v>
      </c>
      <c r="S174" s="23">
        <f t="shared" si="2"/>
        <v>42</v>
      </c>
      <c r="T174" s="17" t="s">
        <v>3461</v>
      </c>
      <c r="U174" s="45" t="s">
        <v>3357</v>
      </c>
      <c r="V174" s="22">
        <v>45442</v>
      </c>
      <c r="W174" s="23" t="s">
        <v>3082</v>
      </c>
      <c r="X174" s="23" t="s">
        <v>3082</v>
      </c>
      <c r="Y174" s="23" t="s">
        <v>3082</v>
      </c>
      <c r="Z174" s="19" t="s">
        <v>3455</v>
      </c>
      <c r="AV174" s="13">
        <v>45292</v>
      </c>
      <c r="AW174" s="13">
        <v>45299</v>
      </c>
      <c r="AX174" s="13">
        <v>45376</v>
      </c>
      <c r="AY174" s="13">
        <v>45379</v>
      </c>
      <c r="AZ174" s="13">
        <v>45380</v>
      </c>
      <c r="BA174" s="13">
        <v>45413</v>
      </c>
      <c r="BB174" s="13">
        <v>45425</v>
      </c>
      <c r="BC174" s="13">
        <v>45446</v>
      </c>
      <c r="BD174" s="13">
        <v>45453</v>
      </c>
      <c r="BE174" s="13">
        <v>45474</v>
      </c>
      <c r="BF174" s="13">
        <v>45493</v>
      </c>
      <c r="BG174" s="13">
        <v>45511</v>
      </c>
      <c r="BH174" s="13">
        <v>45523</v>
      </c>
      <c r="BI174" s="13">
        <v>45579</v>
      </c>
      <c r="BJ174" s="13">
        <v>45600</v>
      </c>
      <c r="BK174" s="13">
        <v>45607</v>
      </c>
      <c r="BL174" s="13">
        <v>45651</v>
      </c>
    </row>
    <row r="175" spans="1:64" ht="195">
      <c r="A175" s="32" t="s">
        <v>3096</v>
      </c>
      <c r="B175" s="23" t="s">
        <v>3081</v>
      </c>
      <c r="C175" s="23" t="s">
        <v>3263</v>
      </c>
      <c r="D175" s="32" t="s">
        <v>34</v>
      </c>
      <c r="E175" s="23" t="s">
        <v>3115</v>
      </c>
      <c r="F175" s="23" t="s">
        <v>3110</v>
      </c>
      <c r="G175" s="32" t="s">
        <v>2878</v>
      </c>
      <c r="H175" s="23" t="s">
        <v>3128</v>
      </c>
      <c r="I175" s="19" t="s">
        <v>3457</v>
      </c>
      <c r="J175" s="23" t="s">
        <v>3129</v>
      </c>
      <c r="K175" s="19" t="s">
        <v>3458</v>
      </c>
      <c r="L175" s="23">
        <v>15</v>
      </c>
      <c r="M175" s="32" t="s">
        <v>840</v>
      </c>
      <c r="N175" s="20">
        <v>45400</v>
      </c>
      <c r="O175" s="23" t="s">
        <v>3082</v>
      </c>
      <c r="P175" s="22">
        <v>45442</v>
      </c>
      <c r="Q175" s="22">
        <v>45442</v>
      </c>
      <c r="R175" s="23">
        <f>NETWORKDAYS(N175,P175,AV175:AY175:AZ175:BA175:BB175:BC175:BD175:BE175:BF175:BG175:BH175:BL175)</f>
        <v>29</v>
      </c>
      <c r="S175" s="23">
        <f t="shared" si="2"/>
        <v>30</v>
      </c>
      <c r="T175" s="17" t="s">
        <v>3461</v>
      </c>
      <c r="U175" s="45" t="s">
        <v>3359</v>
      </c>
      <c r="V175" s="23" t="s">
        <v>3082</v>
      </c>
      <c r="W175" s="23" t="s">
        <v>3082</v>
      </c>
      <c r="X175" s="23" t="s">
        <v>3082</v>
      </c>
      <c r="Y175" s="23" t="s">
        <v>3082</v>
      </c>
      <c r="Z175" s="23" t="s">
        <v>3298</v>
      </c>
      <c r="AV175" s="13">
        <v>45292</v>
      </c>
      <c r="AW175" s="13">
        <v>45299</v>
      </c>
      <c r="AX175" s="13">
        <v>45376</v>
      </c>
      <c r="AY175" s="13">
        <v>45379</v>
      </c>
      <c r="AZ175" s="13">
        <v>45380</v>
      </c>
      <c r="BA175" s="13">
        <v>45413</v>
      </c>
      <c r="BB175" s="13">
        <v>45425</v>
      </c>
      <c r="BC175" s="13">
        <v>45446</v>
      </c>
      <c r="BD175" s="13">
        <v>45453</v>
      </c>
      <c r="BE175" s="13">
        <v>45474</v>
      </c>
      <c r="BF175" s="13">
        <v>45493</v>
      </c>
      <c r="BG175" s="13">
        <v>45511</v>
      </c>
      <c r="BH175" s="13">
        <v>45523</v>
      </c>
      <c r="BI175" s="13">
        <v>45579</v>
      </c>
      <c r="BJ175" s="13">
        <v>45600</v>
      </c>
      <c r="BK175" s="13">
        <v>45607</v>
      </c>
      <c r="BL175" s="13">
        <v>45651</v>
      </c>
    </row>
    <row r="176" spans="1:64" ht="165">
      <c r="A176" s="32" t="s">
        <v>3096</v>
      </c>
      <c r="B176" s="23" t="s">
        <v>3081</v>
      </c>
      <c r="C176" s="19" t="s">
        <v>3088</v>
      </c>
      <c r="D176" s="32" t="s">
        <v>2283</v>
      </c>
      <c r="E176" s="23" t="s">
        <v>3083</v>
      </c>
      <c r="F176" s="23" t="s">
        <v>3107</v>
      </c>
      <c r="G176" s="32" t="s">
        <v>28</v>
      </c>
      <c r="H176" s="23" t="s">
        <v>3092</v>
      </c>
      <c r="I176" s="19" t="s">
        <v>3457</v>
      </c>
      <c r="J176" s="23" t="s">
        <v>3084</v>
      </c>
      <c r="K176" s="19" t="s">
        <v>3458</v>
      </c>
      <c r="L176" s="23">
        <v>15</v>
      </c>
      <c r="M176" s="32" t="s">
        <v>841</v>
      </c>
      <c r="N176" s="20">
        <v>45400</v>
      </c>
      <c r="O176" s="23" t="s">
        <v>3082</v>
      </c>
      <c r="P176" s="22">
        <v>45442</v>
      </c>
      <c r="Q176" s="22">
        <v>45442</v>
      </c>
      <c r="R176" s="23">
        <f>NETWORKDAYS(N176,P176,AV176:AY176:AZ176:BA176:BB176:BC176:BD176:BE176:BF176:BG176:BH176:BL176)</f>
        <v>29</v>
      </c>
      <c r="S176" s="23">
        <f t="shared" si="2"/>
        <v>30</v>
      </c>
      <c r="T176" s="17" t="s">
        <v>3461</v>
      </c>
      <c r="U176" s="45" t="s">
        <v>3188</v>
      </c>
      <c r="V176" s="23" t="s">
        <v>3082</v>
      </c>
      <c r="W176" s="23" t="s">
        <v>3082</v>
      </c>
      <c r="X176" s="23" t="s">
        <v>3082</v>
      </c>
      <c r="Y176" s="23" t="s">
        <v>3082</v>
      </c>
      <c r="Z176" s="23" t="s">
        <v>3298</v>
      </c>
      <c r="AV176" s="13">
        <v>45292</v>
      </c>
      <c r="AW176" s="13">
        <v>45299</v>
      </c>
      <c r="AX176" s="13">
        <v>45376</v>
      </c>
      <c r="AY176" s="13">
        <v>45379</v>
      </c>
      <c r="AZ176" s="13">
        <v>45380</v>
      </c>
      <c r="BA176" s="13">
        <v>45413</v>
      </c>
      <c r="BB176" s="13">
        <v>45425</v>
      </c>
      <c r="BC176" s="13">
        <v>45446</v>
      </c>
      <c r="BD176" s="13">
        <v>45453</v>
      </c>
      <c r="BE176" s="13">
        <v>45474</v>
      </c>
      <c r="BF176" s="13">
        <v>45493</v>
      </c>
      <c r="BG176" s="13">
        <v>45511</v>
      </c>
      <c r="BH176" s="13">
        <v>45523</v>
      </c>
      <c r="BI176" s="13">
        <v>45579</v>
      </c>
      <c r="BJ176" s="13">
        <v>45600</v>
      </c>
      <c r="BK176" s="13">
        <v>45607</v>
      </c>
      <c r="BL176" s="13">
        <v>45651</v>
      </c>
    </row>
    <row r="177" spans="1:64" ht="165">
      <c r="A177" s="32" t="s">
        <v>3096</v>
      </c>
      <c r="B177" s="23" t="s">
        <v>3081</v>
      </c>
      <c r="C177" s="23" t="s">
        <v>3111</v>
      </c>
      <c r="D177" s="32" t="s">
        <v>2332</v>
      </c>
      <c r="E177" s="23" t="s">
        <v>3115</v>
      </c>
      <c r="F177" s="23" t="s">
        <v>3107</v>
      </c>
      <c r="G177" s="32" t="s">
        <v>2879</v>
      </c>
      <c r="H177" s="23" t="s">
        <v>3130</v>
      </c>
      <c r="I177" s="19" t="s">
        <v>3457</v>
      </c>
      <c r="J177" s="23" t="s">
        <v>3103</v>
      </c>
      <c r="K177" s="19" t="s">
        <v>3458</v>
      </c>
      <c r="L177" s="23">
        <v>15</v>
      </c>
      <c r="M177" s="32" t="s">
        <v>843</v>
      </c>
      <c r="N177" s="20">
        <v>45400</v>
      </c>
      <c r="O177" s="23" t="s">
        <v>3082</v>
      </c>
      <c r="P177" s="22">
        <v>45442</v>
      </c>
      <c r="Q177" s="22">
        <v>45442</v>
      </c>
      <c r="R177" s="23">
        <f>NETWORKDAYS(N177,P177,AV177:AY177:AZ177:BA177:BB177:BC177:BD177:BE177:BF177:BG177:BH177:BL177)</f>
        <v>29</v>
      </c>
      <c r="S177" s="23">
        <f t="shared" si="2"/>
        <v>30</v>
      </c>
      <c r="T177" s="17" t="s">
        <v>3461</v>
      </c>
      <c r="U177" s="45" t="s">
        <v>3361</v>
      </c>
      <c r="V177" s="23" t="s">
        <v>3082</v>
      </c>
      <c r="W177" s="23" t="s">
        <v>3082</v>
      </c>
      <c r="X177" s="23" t="s">
        <v>3082</v>
      </c>
      <c r="Y177" s="23" t="s">
        <v>3082</v>
      </c>
      <c r="Z177" s="23" t="s">
        <v>3298</v>
      </c>
      <c r="AV177" s="13">
        <v>45292</v>
      </c>
      <c r="AW177" s="13">
        <v>45299</v>
      </c>
      <c r="AX177" s="13">
        <v>45376</v>
      </c>
      <c r="AY177" s="13">
        <v>45379</v>
      </c>
      <c r="AZ177" s="13">
        <v>45380</v>
      </c>
      <c r="BA177" s="13">
        <v>45413</v>
      </c>
      <c r="BB177" s="13">
        <v>45425</v>
      </c>
      <c r="BC177" s="13">
        <v>45446</v>
      </c>
      <c r="BD177" s="13">
        <v>45453</v>
      </c>
      <c r="BE177" s="13">
        <v>45474</v>
      </c>
      <c r="BF177" s="13">
        <v>45493</v>
      </c>
      <c r="BG177" s="13">
        <v>45511</v>
      </c>
      <c r="BH177" s="13">
        <v>45523</v>
      </c>
      <c r="BI177" s="13">
        <v>45579</v>
      </c>
      <c r="BJ177" s="13">
        <v>45600</v>
      </c>
      <c r="BK177" s="13">
        <v>45607</v>
      </c>
      <c r="BL177" s="13">
        <v>45651</v>
      </c>
    </row>
    <row r="178" spans="1:64" ht="210">
      <c r="A178" s="32" t="s">
        <v>3096</v>
      </c>
      <c r="B178" s="23" t="s">
        <v>3081</v>
      </c>
      <c r="C178" s="23" t="s">
        <v>3090</v>
      </c>
      <c r="D178" s="32" t="s">
        <v>2285</v>
      </c>
      <c r="E178" s="23" t="s">
        <v>3115</v>
      </c>
      <c r="F178" s="23" t="s">
        <v>3093</v>
      </c>
      <c r="G178" s="32" t="s">
        <v>2883</v>
      </c>
      <c r="H178" s="23" t="s">
        <v>2145</v>
      </c>
      <c r="I178" s="19" t="s">
        <v>3457</v>
      </c>
      <c r="J178" s="23" t="s">
        <v>3117</v>
      </c>
      <c r="K178" s="19" t="s">
        <v>3458</v>
      </c>
      <c r="L178" s="23">
        <v>15</v>
      </c>
      <c r="M178" s="32" t="s">
        <v>853</v>
      </c>
      <c r="N178" s="20">
        <v>45404</v>
      </c>
      <c r="O178" s="23" t="s">
        <v>3082</v>
      </c>
      <c r="P178" s="22">
        <v>45442</v>
      </c>
      <c r="Q178" s="22">
        <v>45442</v>
      </c>
      <c r="R178" s="23">
        <f>NETWORKDAYS(N178,P178,AV178:AY178:AZ178:BA178:BB178:BC178:BD178:BE178:BF178:BG178:BH178:BL178)</f>
        <v>27</v>
      </c>
      <c r="S178" s="23">
        <f t="shared" si="2"/>
        <v>28</v>
      </c>
      <c r="T178" s="17" t="s">
        <v>3461</v>
      </c>
      <c r="U178" s="45" t="s">
        <v>3362</v>
      </c>
      <c r="V178" s="23" t="s">
        <v>3082</v>
      </c>
      <c r="W178" s="23" t="s">
        <v>3082</v>
      </c>
      <c r="X178" s="23" t="s">
        <v>3082</v>
      </c>
      <c r="Y178" s="23" t="s">
        <v>3082</v>
      </c>
      <c r="Z178" s="23" t="s">
        <v>3298</v>
      </c>
      <c r="AV178" s="13">
        <v>45292</v>
      </c>
      <c r="AW178" s="13">
        <v>45299</v>
      </c>
      <c r="AX178" s="13">
        <v>45376</v>
      </c>
      <c r="AY178" s="13">
        <v>45379</v>
      </c>
      <c r="AZ178" s="13">
        <v>45380</v>
      </c>
      <c r="BA178" s="13">
        <v>45413</v>
      </c>
      <c r="BB178" s="13">
        <v>45425</v>
      </c>
      <c r="BC178" s="13">
        <v>45446</v>
      </c>
      <c r="BD178" s="13">
        <v>45453</v>
      </c>
      <c r="BE178" s="13">
        <v>45474</v>
      </c>
      <c r="BF178" s="13">
        <v>45493</v>
      </c>
      <c r="BG178" s="13">
        <v>45511</v>
      </c>
      <c r="BH178" s="13">
        <v>45523</v>
      </c>
      <c r="BI178" s="13">
        <v>45579</v>
      </c>
      <c r="BJ178" s="13">
        <v>45600</v>
      </c>
      <c r="BK178" s="13">
        <v>45607</v>
      </c>
      <c r="BL178" s="13">
        <v>45651</v>
      </c>
    </row>
    <row r="179" spans="1:64" ht="195">
      <c r="A179" s="32" t="s">
        <v>3096</v>
      </c>
      <c r="B179" s="23" t="s">
        <v>3081</v>
      </c>
      <c r="C179" s="23" t="s">
        <v>3123</v>
      </c>
      <c r="D179" s="32" t="s">
        <v>2012</v>
      </c>
      <c r="E179" s="23" t="s">
        <v>3083</v>
      </c>
      <c r="F179" s="23" t="s">
        <v>3093</v>
      </c>
      <c r="G179" s="32" t="s">
        <v>2889</v>
      </c>
      <c r="H179" s="23" t="s">
        <v>3135</v>
      </c>
      <c r="I179" s="23" t="s">
        <v>3098</v>
      </c>
      <c r="J179" s="23" t="s">
        <v>3206</v>
      </c>
      <c r="K179" s="19" t="s">
        <v>3459</v>
      </c>
      <c r="L179" s="23">
        <v>15</v>
      </c>
      <c r="M179" s="32" t="s">
        <v>859</v>
      </c>
      <c r="N179" s="20">
        <v>45404</v>
      </c>
      <c r="O179" s="23" t="s">
        <v>3082</v>
      </c>
      <c r="P179" s="22">
        <v>45442</v>
      </c>
      <c r="Q179" s="22">
        <v>45442</v>
      </c>
      <c r="R179" s="23">
        <f>NETWORKDAYS(N179,P179,AV179:AY179:AZ179:BA179:BB179:BC179:BD179:BE179:BF179:BG179:BH179:BL179)</f>
        <v>27</v>
      </c>
      <c r="S179" s="23">
        <f t="shared" si="2"/>
        <v>28</v>
      </c>
      <c r="T179" s="17" t="s">
        <v>3461</v>
      </c>
      <c r="U179" s="45" t="s">
        <v>3363</v>
      </c>
      <c r="V179" s="23" t="s">
        <v>3082</v>
      </c>
      <c r="W179" s="23" t="s">
        <v>3082</v>
      </c>
      <c r="X179" s="23" t="s">
        <v>3082</v>
      </c>
      <c r="Y179" s="23" t="s">
        <v>3082</v>
      </c>
      <c r="Z179" s="23" t="s">
        <v>3298</v>
      </c>
      <c r="AV179" s="13">
        <v>45292</v>
      </c>
      <c r="AW179" s="13">
        <v>45299</v>
      </c>
      <c r="AX179" s="13">
        <v>45376</v>
      </c>
      <c r="AY179" s="13">
        <v>45379</v>
      </c>
      <c r="AZ179" s="13">
        <v>45380</v>
      </c>
      <c r="BA179" s="13">
        <v>45413</v>
      </c>
      <c r="BB179" s="13">
        <v>45425</v>
      </c>
      <c r="BC179" s="13">
        <v>45446</v>
      </c>
      <c r="BD179" s="13">
        <v>45453</v>
      </c>
      <c r="BE179" s="13">
        <v>45474</v>
      </c>
      <c r="BF179" s="13">
        <v>45493</v>
      </c>
      <c r="BG179" s="13">
        <v>45511</v>
      </c>
      <c r="BH179" s="13">
        <v>45523</v>
      </c>
      <c r="BI179" s="13">
        <v>45579</v>
      </c>
      <c r="BJ179" s="13">
        <v>45600</v>
      </c>
      <c r="BK179" s="13">
        <v>45607</v>
      </c>
      <c r="BL179" s="13">
        <v>45651</v>
      </c>
    </row>
    <row r="180" spans="1:64" ht="210">
      <c r="A180" s="32" t="s">
        <v>3096</v>
      </c>
      <c r="B180" s="23" t="s">
        <v>3081</v>
      </c>
      <c r="C180" s="23" t="s">
        <v>3263</v>
      </c>
      <c r="D180" s="32" t="s">
        <v>2288</v>
      </c>
      <c r="E180" s="19" t="s">
        <v>3456</v>
      </c>
      <c r="F180" s="23" t="s">
        <v>3110</v>
      </c>
      <c r="G180" s="32" t="s">
        <v>2891</v>
      </c>
      <c r="H180" s="23" t="s">
        <v>2145</v>
      </c>
      <c r="I180" s="19" t="s">
        <v>3457</v>
      </c>
      <c r="J180" s="23" t="s">
        <v>3117</v>
      </c>
      <c r="K180" s="19" t="s">
        <v>3458</v>
      </c>
      <c r="L180" s="23">
        <v>15</v>
      </c>
      <c r="M180" s="32" t="s">
        <v>861</v>
      </c>
      <c r="N180" s="20">
        <v>45404</v>
      </c>
      <c r="O180" s="23" t="s">
        <v>3082</v>
      </c>
      <c r="P180" s="22">
        <v>45442</v>
      </c>
      <c r="Q180" s="22">
        <v>45442</v>
      </c>
      <c r="R180" s="23">
        <f>NETWORKDAYS(N180,P180,AV180:AY180:AZ180:BA180:BB180:BC180:BD180:BE180:BF180:BG180:BH180:BL180)</f>
        <v>27</v>
      </c>
      <c r="S180" s="23">
        <f t="shared" si="2"/>
        <v>28</v>
      </c>
      <c r="T180" s="17" t="s">
        <v>3461</v>
      </c>
      <c r="U180" s="45" t="s">
        <v>3364</v>
      </c>
      <c r="V180" s="19" t="s">
        <v>3082</v>
      </c>
      <c r="W180" s="19" t="s">
        <v>3082</v>
      </c>
      <c r="X180" s="19" t="s">
        <v>3082</v>
      </c>
      <c r="Y180" s="19" t="s">
        <v>3082</v>
      </c>
      <c r="Z180" s="19" t="s">
        <v>3298</v>
      </c>
      <c r="AV180" s="13">
        <v>45292</v>
      </c>
      <c r="AW180" s="13">
        <v>45299</v>
      </c>
      <c r="AX180" s="13">
        <v>45376</v>
      </c>
      <c r="AY180" s="13">
        <v>45379</v>
      </c>
      <c r="AZ180" s="13">
        <v>45380</v>
      </c>
      <c r="BA180" s="13">
        <v>45413</v>
      </c>
      <c r="BB180" s="13">
        <v>45425</v>
      </c>
      <c r="BC180" s="13">
        <v>45446</v>
      </c>
      <c r="BD180" s="13">
        <v>45453</v>
      </c>
      <c r="BE180" s="13">
        <v>45474</v>
      </c>
      <c r="BF180" s="13">
        <v>45493</v>
      </c>
      <c r="BG180" s="13">
        <v>45511</v>
      </c>
      <c r="BH180" s="13">
        <v>45523</v>
      </c>
      <c r="BI180" s="13">
        <v>45579</v>
      </c>
      <c r="BJ180" s="13">
        <v>45600</v>
      </c>
      <c r="BK180" s="13">
        <v>45607</v>
      </c>
      <c r="BL180" s="13">
        <v>45651</v>
      </c>
    </row>
    <row r="181" spans="1:64" ht="195">
      <c r="A181" s="32" t="s">
        <v>3096</v>
      </c>
      <c r="B181" s="23" t="s">
        <v>3081</v>
      </c>
      <c r="C181" s="23" t="s">
        <v>3090</v>
      </c>
      <c r="D181" s="32" t="s">
        <v>2290</v>
      </c>
      <c r="E181" s="23" t="s">
        <v>3083</v>
      </c>
      <c r="F181" s="23" t="s">
        <v>3093</v>
      </c>
      <c r="G181" s="32" t="s">
        <v>2894</v>
      </c>
      <c r="H181" s="23" t="s">
        <v>3138</v>
      </c>
      <c r="I181" s="23" t="s">
        <v>3122</v>
      </c>
      <c r="J181" s="23" t="s">
        <v>3139</v>
      </c>
      <c r="K181" s="19" t="s">
        <v>3459</v>
      </c>
      <c r="L181" s="23">
        <v>15</v>
      </c>
      <c r="M181" s="32" t="s">
        <v>870</v>
      </c>
      <c r="N181" s="20">
        <v>45404</v>
      </c>
      <c r="O181" s="23" t="s">
        <v>3082</v>
      </c>
      <c r="P181" s="22">
        <v>45442</v>
      </c>
      <c r="Q181" s="22">
        <v>45442</v>
      </c>
      <c r="R181" s="23">
        <f>NETWORKDAYS(N181,P181,AV181:AY181:AZ181:BA181:BB181:BC181:BD181:BE181:BF181:BG181:BH181:BL181)</f>
        <v>27</v>
      </c>
      <c r="S181" s="23">
        <f t="shared" si="2"/>
        <v>28</v>
      </c>
      <c r="T181" s="17" t="s">
        <v>3461</v>
      </c>
      <c r="U181" s="45" t="s">
        <v>3365</v>
      </c>
      <c r="V181" s="23" t="s">
        <v>3082</v>
      </c>
      <c r="W181" s="23" t="s">
        <v>3082</v>
      </c>
      <c r="X181" s="23" t="s">
        <v>3082</v>
      </c>
      <c r="Y181" s="23" t="s">
        <v>3082</v>
      </c>
      <c r="Z181" s="23" t="s">
        <v>3298</v>
      </c>
      <c r="AV181" s="13">
        <v>45292</v>
      </c>
      <c r="AW181" s="13">
        <v>45299</v>
      </c>
      <c r="AX181" s="13">
        <v>45376</v>
      </c>
      <c r="AY181" s="13">
        <v>45379</v>
      </c>
      <c r="AZ181" s="13">
        <v>45380</v>
      </c>
      <c r="BA181" s="13">
        <v>45413</v>
      </c>
      <c r="BB181" s="13">
        <v>45425</v>
      </c>
      <c r="BC181" s="13">
        <v>45446</v>
      </c>
      <c r="BD181" s="13">
        <v>45453</v>
      </c>
      <c r="BE181" s="13">
        <v>45474</v>
      </c>
      <c r="BF181" s="13">
        <v>45493</v>
      </c>
      <c r="BG181" s="13">
        <v>45511</v>
      </c>
      <c r="BH181" s="13">
        <v>45523</v>
      </c>
      <c r="BI181" s="13">
        <v>45579</v>
      </c>
      <c r="BJ181" s="13">
        <v>45600</v>
      </c>
      <c r="BK181" s="13">
        <v>45607</v>
      </c>
      <c r="BL181" s="13">
        <v>45651</v>
      </c>
    </row>
    <row r="182" spans="1:64" ht="165">
      <c r="A182" s="32" t="s">
        <v>3096</v>
      </c>
      <c r="B182" s="23" t="s">
        <v>3081</v>
      </c>
      <c r="C182" s="19" t="s">
        <v>3385</v>
      </c>
      <c r="D182" s="32" t="s">
        <v>2293</v>
      </c>
      <c r="E182" s="19" t="s">
        <v>3456</v>
      </c>
      <c r="F182" s="23" t="s">
        <v>3100</v>
      </c>
      <c r="G182" s="32" t="s">
        <v>2897</v>
      </c>
      <c r="H182" s="23" t="s">
        <v>3092</v>
      </c>
      <c r="I182" s="19" t="s">
        <v>3457</v>
      </c>
      <c r="J182" s="23" t="s">
        <v>3084</v>
      </c>
      <c r="K182" s="19" t="s">
        <v>3458</v>
      </c>
      <c r="L182" s="23">
        <v>15</v>
      </c>
      <c r="M182" s="32" t="s">
        <v>874</v>
      </c>
      <c r="N182" s="20">
        <v>45404</v>
      </c>
      <c r="O182" s="23" t="s">
        <v>3082</v>
      </c>
      <c r="P182" s="22">
        <v>45442</v>
      </c>
      <c r="Q182" s="22">
        <v>45442</v>
      </c>
      <c r="R182" s="23">
        <f>NETWORKDAYS(N182,P182,AV182:AY182:AZ182:BA182:BB182:BC182:BD182:BE182:BF182:BG182:BH182:BL182)</f>
        <v>27</v>
      </c>
      <c r="S182" s="23">
        <f t="shared" si="2"/>
        <v>28</v>
      </c>
      <c r="T182" s="17" t="s">
        <v>3461</v>
      </c>
      <c r="U182" s="45" t="s">
        <v>3366</v>
      </c>
      <c r="V182" s="23" t="s">
        <v>3082</v>
      </c>
      <c r="W182" s="23" t="s">
        <v>3082</v>
      </c>
      <c r="X182" s="23" t="s">
        <v>3082</v>
      </c>
      <c r="Y182" s="23" t="s">
        <v>3082</v>
      </c>
      <c r="Z182" s="23" t="s">
        <v>3298</v>
      </c>
      <c r="AV182" s="13">
        <v>45292</v>
      </c>
      <c r="AW182" s="13">
        <v>45299</v>
      </c>
      <c r="AX182" s="13">
        <v>45376</v>
      </c>
      <c r="AY182" s="13">
        <v>45379</v>
      </c>
      <c r="AZ182" s="13">
        <v>45380</v>
      </c>
      <c r="BA182" s="13">
        <v>45413</v>
      </c>
      <c r="BB182" s="13">
        <v>45425</v>
      </c>
      <c r="BC182" s="13">
        <v>45446</v>
      </c>
      <c r="BD182" s="13">
        <v>45453</v>
      </c>
      <c r="BE182" s="13">
        <v>45474</v>
      </c>
      <c r="BF182" s="13">
        <v>45493</v>
      </c>
      <c r="BG182" s="13">
        <v>45511</v>
      </c>
      <c r="BH182" s="13">
        <v>45523</v>
      </c>
      <c r="BI182" s="13">
        <v>45579</v>
      </c>
      <c r="BJ182" s="13">
        <v>45600</v>
      </c>
      <c r="BK182" s="13">
        <v>45607</v>
      </c>
      <c r="BL182" s="13">
        <v>45651</v>
      </c>
    </row>
    <row r="183" spans="1:64" ht="195">
      <c r="A183" s="32" t="s">
        <v>3096</v>
      </c>
      <c r="B183" s="23" t="s">
        <v>3081</v>
      </c>
      <c r="C183" s="23" t="s">
        <v>3116</v>
      </c>
      <c r="D183" s="32" t="s">
        <v>3368</v>
      </c>
      <c r="E183" s="23" t="s">
        <v>3115</v>
      </c>
      <c r="F183" s="23" t="s">
        <v>3093</v>
      </c>
      <c r="G183" s="32" t="s">
        <v>2898</v>
      </c>
      <c r="H183" s="23" t="s">
        <v>3128</v>
      </c>
      <c r="I183" s="19" t="s">
        <v>3457</v>
      </c>
      <c r="J183" s="23" t="s">
        <v>3129</v>
      </c>
      <c r="K183" s="19" t="s">
        <v>3458</v>
      </c>
      <c r="L183" s="23">
        <v>15</v>
      </c>
      <c r="M183" s="32" t="s">
        <v>875</v>
      </c>
      <c r="N183" s="20">
        <v>45404</v>
      </c>
      <c r="O183" s="23" t="s">
        <v>3082</v>
      </c>
      <c r="P183" s="22">
        <v>45442</v>
      </c>
      <c r="Q183" s="22">
        <v>45442</v>
      </c>
      <c r="R183" s="23">
        <f>NETWORKDAYS(N183,P183,AV183:AY183:AZ183:BA183:BB183:BC183:BD183:BE183:BF183:BG183:BH183:BL183)</f>
        <v>27</v>
      </c>
      <c r="S183" s="23">
        <f t="shared" si="2"/>
        <v>28</v>
      </c>
      <c r="T183" s="17" t="s">
        <v>3461</v>
      </c>
      <c r="U183" s="45" t="s">
        <v>3367</v>
      </c>
      <c r="V183" s="23" t="s">
        <v>3082</v>
      </c>
      <c r="W183" s="23" t="s">
        <v>3082</v>
      </c>
      <c r="X183" s="23" t="s">
        <v>3082</v>
      </c>
      <c r="Y183" s="23" t="s">
        <v>3082</v>
      </c>
      <c r="Z183" s="23" t="s">
        <v>3298</v>
      </c>
      <c r="AV183" s="13">
        <v>45292</v>
      </c>
      <c r="AW183" s="13">
        <v>45299</v>
      </c>
      <c r="AX183" s="13">
        <v>45376</v>
      </c>
      <c r="AY183" s="13">
        <v>45379</v>
      </c>
      <c r="AZ183" s="13">
        <v>45380</v>
      </c>
      <c r="BA183" s="13">
        <v>45413</v>
      </c>
      <c r="BB183" s="13">
        <v>45425</v>
      </c>
      <c r="BC183" s="13">
        <v>45446</v>
      </c>
      <c r="BD183" s="13">
        <v>45453</v>
      </c>
      <c r="BE183" s="13">
        <v>45474</v>
      </c>
      <c r="BF183" s="13">
        <v>45493</v>
      </c>
      <c r="BG183" s="13">
        <v>45511</v>
      </c>
      <c r="BH183" s="13">
        <v>45523</v>
      </c>
      <c r="BI183" s="13">
        <v>45579</v>
      </c>
      <c r="BJ183" s="13">
        <v>45600</v>
      </c>
      <c r="BK183" s="13">
        <v>45607</v>
      </c>
      <c r="BL183" s="13">
        <v>45651</v>
      </c>
    </row>
    <row r="184" spans="1:64" ht="79.5" customHeight="1">
      <c r="A184" s="32" t="s">
        <v>3096</v>
      </c>
      <c r="B184" s="23" t="s">
        <v>3081</v>
      </c>
      <c r="C184" s="23" t="s">
        <v>3090</v>
      </c>
      <c r="D184" s="32" t="s">
        <v>2294</v>
      </c>
      <c r="E184" s="23" t="s">
        <v>3108</v>
      </c>
      <c r="F184" s="23" t="s">
        <v>3100</v>
      </c>
      <c r="G184" s="32" t="s">
        <v>2899</v>
      </c>
      <c r="H184" s="23" t="s">
        <v>3092</v>
      </c>
      <c r="I184" s="19" t="s">
        <v>3457</v>
      </c>
      <c r="J184" s="23" t="s">
        <v>3084</v>
      </c>
      <c r="K184" s="19" t="s">
        <v>3459</v>
      </c>
      <c r="L184" s="23">
        <v>15</v>
      </c>
      <c r="M184" s="32" t="s">
        <v>876</v>
      </c>
      <c r="N184" s="20">
        <v>45404</v>
      </c>
      <c r="O184" s="23" t="s">
        <v>3082</v>
      </c>
      <c r="P184" s="22">
        <v>45442</v>
      </c>
      <c r="Q184" s="22">
        <v>45442</v>
      </c>
      <c r="R184" s="23">
        <f>NETWORKDAYS(N184,P184,AV184:AY184:AZ184:BA184:BB184:BC184:BD184:BE184:BF184:BG184:BH184:BL184)</f>
        <v>27</v>
      </c>
      <c r="S184" s="23">
        <f t="shared" si="2"/>
        <v>28</v>
      </c>
      <c r="T184" s="17" t="s">
        <v>3461</v>
      </c>
      <c r="U184" s="45" t="s">
        <v>3366</v>
      </c>
      <c r="V184" s="23" t="s">
        <v>3082</v>
      </c>
      <c r="W184" s="23" t="s">
        <v>3082</v>
      </c>
      <c r="X184" s="23" t="s">
        <v>3082</v>
      </c>
      <c r="Y184" s="23" t="s">
        <v>3082</v>
      </c>
      <c r="Z184" s="23" t="s">
        <v>3298</v>
      </c>
      <c r="AV184" s="13">
        <v>45292</v>
      </c>
      <c r="AW184" s="13">
        <v>45299</v>
      </c>
      <c r="AX184" s="13">
        <v>45376</v>
      </c>
      <c r="AY184" s="13">
        <v>45379</v>
      </c>
      <c r="AZ184" s="13">
        <v>45380</v>
      </c>
      <c r="BA184" s="13">
        <v>45413</v>
      </c>
      <c r="BB184" s="13">
        <v>45425</v>
      </c>
      <c r="BC184" s="13">
        <v>45446</v>
      </c>
      <c r="BD184" s="13">
        <v>45453</v>
      </c>
      <c r="BE184" s="13">
        <v>45474</v>
      </c>
      <c r="BF184" s="13">
        <v>45493</v>
      </c>
      <c r="BG184" s="13">
        <v>45511</v>
      </c>
      <c r="BH184" s="13">
        <v>45523</v>
      </c>
      <c r="BI184" s="13">
        <v>45579</v>
      </c>
      <c r="BJ184" s="13">
        <v>45600</v>
      </c>
      <c r="BK184" s="13">
        <v>45607</v>
      </c>
      <c r="BL184" s="13">
        <v>45651</v>
      </c>
    </row>
    <row r="185" spans="1:64" ht="195">
      <c r="A185" s="32" t="s">
        <v>3096</v>
      </c>
      <c r="B185" s="23" t="s">
        <v>3081</v>
      </c>
      <c r="C185" s="19" t="s">
        <v>3090</v>
      </c>
      <c r="D185" s="32" t="s">
        <v>2295</v>
      </c>
      <c r="E185" s="23" t="s">
        <v>3083</v>
      </c>
      <c r="F185" s="19" t="s">
        <v>3100</v>
      </c>
      <c r="G185" s="32" t="s">
        <v>2900</v>
      </c>
      <c r="H185" s="19" t="s">
        <v>3267</v>
      </c>
      <c r="I185" s="19" t="s">
        <v>3457</v>
      </c>
      <c r="J185" s="19" t="s">
        <v>3143</v>
      </c>
      <c r="K185" s="19" t="s">
        <v>3459</v>
      </c>
      <c r="L185" s="23">
        <v>15</v>
      </c>
      <c r="M185" s="32" t="s">
        <v>877</v>
      </c>
      <c r="N185" s="20">
        <v>45404</v>
      </c>
      <c r="O185" s="54" t="s">
        <v>3082</v>
      </c>
      <c r="P185" s="22">
        <v>45442</v>
      </c>
      <c r="Q185" s="22">
        <v>45442</v>
      </c>
      <c r="R185" s="23">
        <f>NETWORKDAYS(N185,P185,AV185:AY185:AZ185:BA185:BB185:BC185:BD185:BE185:BF185:BG185:BH185:BL185)</f>
        <v>27</v>
      </c>
      <c r="S185" s="23">
        <f t="shared" si="2"/>
        <v>28</v>
      </c>
      <c r="T185" s="17" t="s">
        <v>3461</v>
      </c>
      <c r="U185" s="31" t="s">
        <v>3369</v>
      </c>
      <c r="V185" s="19" t="s">
        <v>3082</v>
      </c>
      <c r="W185" s="19" t="s">
        <v>3082</v>
      </c>
      <c r="X185" s="19" t="s">
        <v>3082</v>
      </c>
      <c r="Y185" s="19" t="s">
        <v>3082</v>
      </c>
      <c r="Z185" s="19" t="s">
        <v>3298</v>
      </c>
      <c r="AV185" s="13">
        <v>45292</v>
      </c>
      <c r="AW185" s="13">
        <v>45299</v>
      </c>
      <c r="AX185" s="13">
        <v>45376</v>
      </c>
      <c r="AY185" s="13">
        <v>45379</v>
      </c>
      <c r="AZ185" s="13">
        <v>45380</v>
      </c>
      <c r="BA185" s="13">
        <v>45413</v>
      </c>
      <c r="BB185" s="13">
        <v>45425</v>
      </c>
      <c r="BC185" s="13">
        <v>45446</v>
      </c>
      <c r="BD185" s="13">
        <v>45453</v>
      </c>
      <c r="BE185" s="13">
        <v>45474</v>
      </c>
      <c r="BF185" s="13">
        <v>45493</v>
      </c>
      <c r="BG185" s="13">
        <v>45511</v>
      </c>
      <c r="BH185" s="13">
        <v>45523</v>
      </c>
      <c r="BI185" s="13">
        <v>45579</v>
      </c>
      <c r="BJ185" s="13">
        <v>45600</v>
      </c>
      <c r="BK185" s="13">
        <v>45607</v>
      </c>
      <c r="BL185" s="13">
        <v>45651</v>
      </c>
    </row>
    <row r="186" spans="1:64" ht="135">
      <c r="A186" s="32" t="s">
        <v>3096</v>
      </c>
      <c r="B186" s="23" t="s">
        <v>3081</v>
      </c>
      <c r="C186" s="19" t="s">
        <v>3090</v>
      </c>
      <c r="D186" s="32" t="s">
        <v>2296</v>
      </c>
      <c r="E186" s="19" t="s">
        <v>3159</v>
      </c>
      <c r="F186" s="19" t="s">
        <v>3100</v>
      </c>
      <c r="G186" s="32" t="s">
        <v>2901</v>
      </c>
      <c r="H186" s="19" t="s">
        <v>3267</v>
      </c>
      <c r="I186" s="19" t="s">
        <v>3457</v>
      </c>
      <c r="J186" s="19" t="s">
        <v>3143</v>
      </c>
      <c r="K186" s="19" t="s">
        <v>3458</v>
      </c>
      <c r="L186" s="23">
        <v>15</v>
      </c>
      <c r="M186" s="19" t="s">
        <v>878</v>
      </c>
      <c r="N186" s="20">
        <v>45404</v>
      </c>
      <c r="O186" s="19" t="s">
        <v>3082</v>
      </c>
      <c r="P186" s="22">
        <v>45442</v>
      </c>
      <c r="Q186" s="22">
        <v>45442</v>
      </c>
      <c r="R186" s="23">
        <f>NETWORKDAYS(N186,P186,AV186:AY186:AZ186:BA186:BB186:BC186:BD186:BE186:BF186:BG186:BH186:BL186)</f>
        <v>27</v>
      </c>
      <c r="S186" s="23">
        <f t="shared" si="2"/>
        <v>28</v>
      </c>
      <c r="T186" s="17" t="s">
        <v>3461</v>
      </c>
      <c r="U186" s="31" t="s">
        <v>3370</v>
      </c>
      <c r="V186" s="19" t="s">
        <v>3082</v>
      </c>
      <c r="W186" s="19" t="s">
        <v>3082</v>
      </c>
      <c r="X186" s="19" t="s">
        <v>3082</v>
      </c>
      <c r="Y186" s="19" t="s">
        <v>3082</v>
      </c>
      <c r="Z186" s="19" t="s">
        <v>3298</v>
      </c>
      <c r="AV186" s="13">
        <v>45292</v>
      </c>
      <c r="AW186" s="13">
        <v>45299</v>
      </c>
      <c r="AX186" s="13">
        <v>45376</v>
      </c>
      <c r="AY186" s="13">
        <v>45379</v>
      </c>
      <c r="AZ186" s="13">
        <v>45380</v>
      </c>
      <c r="BA186" s="13">
        <v>45413</v>
      </c>
      <c r="BB186" s="13">
        <v>45425</v>
      </c>
      <c r="BC186" s="13">
        <v>45446</v>
      </c>
      <c r="BD186" s="13">
        <v>45453</v>
      </c>
      <c r="BE186" s="13">
        <v>45474</v>
      </c>
      <c r="BF186" s="13">
        <v>45493</v>
      </c>
      <c r="BG186" s="13">
        <v>45511</v>
      </c>
      <c r="BH186" s="13">
        <v>45523</v>
      </c>
      <c r="BI186" s="13">
        <v>45579</v>
      </c>
      <c r="BJ186" s="13">
        <v>45600</v>
      </c>
      <c r="BK186" s="13">
        <v>45607</v>
      </c>
      <c r="BL186" s="13">
        <v>45651</v>
      </c>
    </row>
    <row r="187" spans="1:64" ht="210">
      <c r="A187" s="32" t="s">
        <v>3096</v>
      </c>
      <c r="B187" s="23" t="s">
        <v>3081</v>
      </c>
      <c r="C187" s="19" t="s">
        <v>3123</v>
      </c>
      <c r="D187" s="32" t="s">
        <v>39</v>
      </c>
      <c r="E187" s="23" t="s">
        <v>3115</v>
      </c>
      <c r="F187" s="19" t="s">
        <v>3107</v>
      </c>
      <c r="G187" s="32" t="s">
        <v>2903</v>
      </c>
      <c r="H187" s="19" t="s">
        <v>3297</v>
      </c>
      <c r="I187" s="19" t="s">
        <v>3457</v>
      </c>
      <c r="J187" s="19" t="s">
        <v>3103</v>
      </c>
      <c r="K187" s="19" t="s">
        <v>3459</v>
      </c>
      <c r="L187" s="23">
        <v>15</v>
      </c>
      <c r="M187" s="19" t="s">
        <v>880</v>
      </c>
      <c r="N187" s="20">
        <v>45404</v>
      </c>
      <c r="O187" s="19" t="s">
        <v>3082</v>
      </c>
      <c r="P187" s="22">
        <v>45442</v>
      </c>
      <c r="Q187" s="22">
        <v>45442</v>
      </c>
      <c r="R187" s="23">
        <f>NETWORKDAYS(N187,P187,AV187:AY187:AZ187:BA187:BB187:BC187:BD187:BE187:BF187:BG187:BH187:BL187)</f>
        <v>27</v>
      </c>
      <c r="S187" s="23">
        <f t="shared" si="2"/>
        <v>28</v>
      </c>
      <c r="T187" s="17" t="s">
        <v>3461</v>
      </c>
      <c r="U187" s="31" t="s">
        <v>3371</v>
      </c>
      <c r="V187" s="19" t="s">
        <v>3082</v>
      </c>
      <c r="W187" s="19" t="s">
        <v>3082</v>
      </c>
      <c r="X187" s="19" t="s">
        <v>3082</v>
      </c>
      <c r="Y187" s="19" t="s">
        <v>3082</v>
      </c>
      <c r="Z187" s="19" t="s">
        <v>3298</v>
      </c>
      <c r="AV187" s="13">
        <v>45292</v>
      </c>
      <c r="AW187" s="13">
        <v>45299</v>
      </c>
      <c r="AX187" s="13">
        <v>45376</v>
      </c>
      <c r="AY187" s="13">
        <v>45379</v>
      </c>
      <c r="AZ187" s="13">
        <v>45380</v>
      </c>
      <c r="BA187" s="13">
        <v>45413</v>
      </c>
      <c r="BB187" s="13">
        <v>45425</v>
      </c>
      <c r="BC187" s="13">
        <v>45446</v>
      </c>
      <c r="BD187" s="13">
        <v>45453</v>
      </c>
      <c r="BE187" s="13">
        <v>45474</v>
      </c>
      <c r="BF187" s="13">
        <v>45493</v>
      </c>
      <c r="BG187" s="13">
        <v>45511</v>
      </c>
      <c r="BH187" s="13">
        <v>45523</v>
      </c>
      <c r="BI187" s="13">
        <v>45579</v>
      </c>
      <c r="BJ187" s="13">
        <v>45600</v>
      </c>
      <c r="BK187" s="13">
        <v>45607</v>
      </c>
      <c r="BL187" s="13">
        <v>45651</v>
      </c>
    </row>
    <row r="188" spans="1:64" ht="195">
      <c r="A188" s="32" t="s">
        <v>3096</v>
      </c>
      <c r="B188" s="23" t="s">
        <v>3081</v>
      </c>
      <c r="C188" s="19" t="s">
        <v>3090</v>
      </c>
      <c r="D188" s="32" t="s">
        <v>2297</v>
      </c>
      <c r="E188" s="23" t="s">
        <v>3115</v>
      </c>
      <c r="F188" s="19" t="s">
        <v>3093</v>
      </c>
      <c r="G188" s="32" t="s">
        <v>2904</v>
      </c>
      <c r="H188" s="19" t="s">
        <v>3138</v>
      </c>
      <c r="I188" s="19" t="s">
        <v>3122</v>
      </c>
      <c r="J188" s="19" t="s">
        <v>3372</v>
      </c>
      <c r="K188" s="19" t="s">
        <v>3459</v>
      </c>
      <c r="L188" s="23">
        <v>15</v>
      </c>
      <c r="M188" s="19" t="s">
        <v>881</v>
      </c>
      <c r="N188" s="20">
        <v>45404</v>
      </c>
      <c r="O188" s="19" t="s">
        <v>3082</v>
      </c>
      <c r="P188" s="22">
        <v>45442</v>
      </c>
      <c r="Q188" s="22">
        <v>45442</v>
      </c>
      <c r="R188" s="23">
        <f>NETWORKDAYS(N188,P188,AV188:AY188:AZ188:BA188:BB188:BC188:BD188:BE188:BF188:BG188:BH188:BL188)</f>
        <v>27</v>
      </c>
      <c r="S188" s="23">
        <f t="shared" si="2"/>
        <v>28</v>
      </c>
      <c r="T188" s="17" t="s">
        <v>3461</v>
      </c>
      <c r="U188" s="31" t="s">
        <v>3373</v>
      </c>
      <c r="V188" s="19" t="s">
        <v>3082</v>
      </c>
      <c r="W188" s="19" t="s">
        <v>3082</v>
      </c>
      <c r="X188" s="19" t="s">
        <v>3082</v>
      </c>
      <c r="Y188" s="19" t="s">
        <v>3082</v>
      </c>
      <c r="Z188" s="19" t="s">
        <v>3298</v>
      </c>
      <c r="AV188" s="13">
        <v>45292</v>
      </c>
      <c r="AW188" s="13">
        <v>45299</v>
      </c>
      <c r="AX188" s="13">
        <v>45376</v>
      </c>
      <c r="AY188" s="13">
        <v>45379</v>
      </c>
      <c r="AZ188" s="13">
        <v>45380</v>
      </c>
      <c r="BA188" s="13">
        <v>45413</v>
      </c>
      <c r="BB188" s="13">
        <v>45425</v>
      </c>
      <c r="BC188" s="13">
        <v>45446</v>
      </c>
      <c r="BD188" s="13">
        <v>45453</v>
      </c>
      <c r="BE188" s="13">
        <v>45474</v>
      </c>
      <c r="BF188" s="13">
        <v>45493</v>
      </c>
      <c r="BG188" s="13">
        <v>45511</v>
      </c>
      <c r="BH188" s="13">
        <v>45523</v>
      </c>
      <c r="BI188" s="13">
        <v>45579</v>
      </c>
      <c r="BJ188" s="13">
        <v>45600</v>
      </c>
      <c r="BK188" s="13">
        <v>45607</v>
      </c>
      <c r="BL188" s="13">
        <v>45651</v>
      </c>
    </row>
    <row r="189" spans="1:64" ht="225">
      <c r="A189" s="32" t="s">
        <v>3096</v>
      </c>
      <c r="B189" s="23" t="s">
        <v>3081</v>
      </c>
      <c r="C189" s="19" t="s">
        <v>3112</v>
      </c>
      <c r="D189" s="32" t="s">
        <v>80</v>
      </c>
      <c r="E189" s="23" t="s">
        <v>3083</v>
      </c>
      <c r="F189" s="19" t="s">
        <v>3107</v>
      </c>
      <c r="G189" s="32" t="s">
        <v>2906</v>
      </c>
      <c r="H189" s="19" t="s">
        <v>3089</v>
      </c>
      <c r="I189" s="19" t="s">
        <v>3457</v>
      </c>
      <c r="J189" s="19" t="s">
        <v>3084</v>
      </c>
      <c r="K189" s="19" t="s">
        <v>3459</v>
      </c>
      <c r="L189" s="23">
        <v>15</v>
      </c>
      <c r="M189" s="19" t="s">
        <v>884</v>
      </c>
      <c r="N189" s="20">
        <v>45404</v>
      </c>
      <c r="O189" s="19" t="s">
        <v>3082</v>
      </c>
      <c r="P189" s="22">
        <v>45442</v>
      </c>
      <c r="Q189" s="22">
        <v>45442</v>
      </c>
      <c r="R189" s="23">
        <f>NETWORKDAYS(N189,P189,AV189:AY189:AZ189:BA189:BB189:BC189:BD189:BE189:BF189:BG189:BH189:BL189)</f>
        <v>27</v>
      </c>
      <c r="S189" s="23">
        <f t="shared" si="2"/>
        <v>28</v>
      </c>
      <c r="T189" s="17" t="s">
        <v>3461</v>
      </c>
      <c r="U189" s="31" t="s">
        <v>3374</v>
      </c>
      <c r="V189" s="19" t="s">
        <v>3082</v>
      </c>
      <c r="W189" s="19" t="s">
        <v>3082</v>
      </c>
      <c r="X189" s="19" t="s">
        <v>3082</v>
      </c>
      <c r="Y189" s="19" t="s">
        <v>3082</v>
      </c>
      <c r="Z189" s="19" t="s">
        <v>3298</v>
      </c>
      <c r="AV189" s="13">
        <v>45292</v>
      </c>
      <c r="AW189" s="13">
        <v>45299</v>
      </c>
      <c r="AX189" s="13">
        <v>45376</v>
      </c>
      <c r="AY189" s="13">
        <v>45379</v>
      </c>
      <c r="AZ189" s="13">
        <v>45380</v>
      </c>
      <c r="BA189" s="13">
        <v>45413</v>
      </c>
      <c r="BB189" s="13">
        <v>45425</v>
      </c>
      <c r="BC189" s="13">
        <v>45446</v>
      </c>
      <c r="BD189" s="13">
        <v>45453</v>
      </c>
      <c r="BE189" s="13">
        <v>45474</v>
      </c>
      <c r="BF189" s="13">
        <v>45493</v>
      </c>
      <c r="BG189" s="13">
        <v>45511</v>
      </c>
      <c r="BH189" s="13">
        <v>45523</v>
      </c>
      <c r="BI189" s="13">
        <v>45579</v>
      </c>
      <c r="BJ189" s="13">
        <v>45600</v>
      </c>
      <c r="BK189" s="13">
        <v>45607</v>
      </c>
      <c r="BL189" s="13">
        <v>45651</v>
      </c>
    </row>
    <row r="190" spans="1:64" ht="150">
      <c r="A190" s="32" t="s">
        <v>3096</v>
      </c>
      <c r="B190" s="23" t="s">
        <v>3081</v>
      </c>
      <c r="C190" s="19" t="s">
        <v>3337</v>
      </c>
      <c r="D190" s="19" t="s">
        <v>3376</v>
      </c>
      <c r="E190" s="19" t="s">
        <v>3159</v>
      </c>
      <c r="F190" s="19" t="s">
        <v>3107</v>
      </c>
      <c r="G190" s="32" t="s">
        <v>2907</v>
      </c>
      <c r="H190" s="19" t="s">
        <v>3119</v>
      </c>
      <c r="I190" s="19" t="s">
        <v>3457</v>
      </c>
      <c r="J190" s="19" t="s">
        <v>3084</v>
      </c>
      <c r="K190" s="19" t="s">
        <v>3458</v>
      </c>
      <c r="L190" s="23">
        <v>15</v>
      </c>
      <c r="M190" s="19" t="s">
        <v>889</v>
      </c>
      <c r="N190" s="20">
        <v>45404</v>
      </c>
      <c r="O190" s="19" t="s">
        <v>3082</v>
      </c>
      <c r="P190" s="22">
        <v>45442</v>
      </c>
      <c r="Q190" s="22">
        <v>45442</v>
      </c>
      <c r="R190" s="23">
        <f>NETWORKDAYS(N190,P190,AV190:AY190:AZ190:BA190:BB190:BC190:BD190:BE190:BF190:BG190:BH190:BL190)</f>
        <v>27</v>
      </c>
      <c r="S190" s="23">
        <f t="shared" si="2"/>
        <v>28</v>
      </c>
      <c r="T190" s="17" t="s">
        <v>3461</v>
      </c>
      <c r="U190" s="31" t="s">
        <v>3375</v>
      </c>
      <c r="V190" s="19" t="s">
        <v>3082</v>
      </c>
      <c r="W190" s="19" t="s">
        <v>3082</v>
      </c>
      <c r="X190" s="19" t="s">
        <v>3082</v>
      </c>
      <c r="Y190" s="19" t="s">
        <v>3082</v>
      </c>
      <c r="Z190" s="19" t="s">
        <v>3298</v>
      </c>
      <c r="AV190" s="13">
        <v>45292</v>
      </c>
      <c r="AW190" s="13">
        <v>45299</v>
      </c>
      <c r="AX190" s="13">
        <v>45376</v>
      </c>
      <c r="AY190" s="13">
        <v>45379</v>
      </c>
      <c r="AZ190" s="13">
        <v>45380</v>
      </c>
      <c r="BA190" s="13">
        <v>45413</v>
      </c>
      <c r="BB190" s="13">
        <v>45425</v>
      </c>
      <c r="BC190" s="13">
        <v>45446</v>
      </c>
      <c r="BD190" s="13">
        <v>45453</v>
      </c>
      <c r="BE190" s="13">
        <v>45474</v>
      </c>
      <c r="BF190" s="13">
        <v>45493</v>
      </c>
      <c r="BG190" s="13">
        <v>45511</v>
      </c>
      <c r="BH190" s="13">
        <v>45523</v>
      </c>
      <c r="BI190" s="13">
        <v>45579</v>
      </c>
      <c r="BJ190" s="13">
        <v>45600</v>
      </c>
      <c r="BK190" s="13">
        <v>45607</v>
      </c>
      <c r="BL190" s="13">
        <v>45651</v>
      </c>
    </row>
    <row r="191" spans="1:64" ht="165">
      <c r="A191" s="32" t="s">
        <v>3096</v>
      </c>
      <c r="B191" s="23" t="s">
        <v>3081</v>
      </c>
      <c r="C191" s="19" t="s">
        <v>3111</v>
      </c>
      <c r="D191" s="32" t="s">
        <v>2299</v>
      </c>
      <c r="E191" s="23" t="s">
        <v>3115</v>
      </c>
      <c r="F191" s="19" t="s">
        <v>3107</v>
      </c>
      <c r="G191" s="32" t="s">
        <v>2908</v>
      </c>
      <c r="H191" s="19" t="s">
        <v>3092</v>
      </c>
      <c r="I191" s="19" t="s">
        <v>3457</v>
      </c>
      <c r="J191" s="19" t="s">
        <v>3084</v>
      </c>
      <c r="K191" s="19" t="s">
        <v>3458</v>
      </c>
      <c r="L191" s="23">
        <v>15</v>
      </c>
      <c r="M191" s="19" t="s">
        <v>890</v>
      </c>
      <c r="N191" s="20">
        <v>45404</v>
      </c>
      <c r="O191" s="19" t="s">
        <v>3082</v>
      </c>
      <c r="P191" s="22">
        <v>45442</v>
      </c>
      <c r="Q191" s="22">
        <v>45442</v>
      </c>
      <c r="R191" s="23">
        <f>NETWORKDAYS(N191,P191,AV191:AY191:AZ191:BA191:BB191:BC191:BD191:BE191:BF191:BG191:BH191:BL191)</f>
        <v>27</v>
      </c>
      <c r="S191" s="23">
        <f t="shared" si="2"/>
        <v>28</v>
      </c>
      <c r="T191" s="17" t="s">
        <v>3461</v>
      </c>
      <c r="U191" s="31" t="s">
        <v>3188</v>
      </c>
      <c r="V191" s="19" t="s">
        <v>3082</v>
      </c>
      <c r="W191" s="19" t="s">
        <v>3082</v>
      </c>
      <c r="X191" s="19" t="s">
        <v>3082</v>
      </c>
      <c r="Y191" s="19" t="s">
        <v>3082</v>
      </c>
      <c r="Z191" s="19" t="s">
        <v>3298</v>
      </c>
      <c r="AV191" s="13">
        <v>45292</v>
      </c>
      <c r="AW191" s="13">
        <v>45299</v>
      </c>
      <c r="AX191" s="13">
        <v>45376</v>
      </c>
      <c r="AY191" s="13">
        <v>45379</v>
      </c>
      <c r="AZ191" s="13">
        <v>45380</v>
      </c>
      <c r="BA191" s="13">
        <v>45413</v>
      </c>
      <c r="BB191" s="13">
        <v>45425</v>
      </c>
      <c r="BC191" s="13">
        <v>45446</v>
      </c>
      <c r="BD191" s="13">
        <v>45453</v>
      </c>
      <c r="BE191" s="13">
        <v>45474</v>
      </c>
      <c r="BF191" s="13">
        <v>45493</v>
      </c>
      <c r="BG191" s="13">
        <v>45511</v>
      </c>
      <c r="BH191" s="13">
        <v>45523</v>
      </c>
      <c r="BI191" s="13">
        <v>45579</v>
      </c>
      <c r="BJ191" s="13">
        <v>45600</v>
      </c>
      <c r="BK191" s="13">
        <v>45607</v>
      </c>
      <c r="BL191" s="13">
        <v>45651</v>
      </c>
    </row>
    <row r="192" spans="1:64" ht="150">
      <c r="A192" s="32" t="s">
        <v>3096</v>
      </c>
      <c r="B192" s="23" t="s">
        <v>3081</v>
      </c>
      <c r="C192" s="19" t="s">
        <v>3090</v>
      </c>
      <c r="D192" s="32" t="s">
        <v>2300</v>
      </c>
      <c r="E192" s="23" t="s">
        <v>3083</v>
      </c>
      <c r="F192" s="19" t="s">
        <v>3100</v>
      </c>
      <c r="G192" s="32" t="s">
        <v>2452</v>
      </c>
      <c r="H192" s="19" t="s">
        <v>3377</v>
      </c>
      <c r="I192" s="19" t="s">
        <v>3457</v>
      </c>
      <c r="J192" s="19" t="s">
        <v>3084</v>
      </c>
      <c r="K192" s="19" t="s">
        <v>3459</v>
      </c>
      <c r="L192" s="23">
        <v>15</v>
      </c>
      <c r="M192" s="19" t="s">
        <v>891</v>
      </c>
      <c r="N192" s="20">
        <v>45404</v>
      </c>
      <c r="O192" s="19" t="s">
        <v>3082</v>
      </c>
      <c r="P192" s="22">
        <v>45442</v>
      </c>
      <c r="Q192" s="22">
        <v>45442</v>
      </c>
      <c r="R192" s="23">
        <f>NETWORKDAYS(N192,P192,AV192:AY192:AZ192:BA192:BB192:BC192:BD192:BE192:BF192:BG192:BH192:BL192)</f>
        <v>27</v>
      </c>
      <c r="S192" s="23">
        <f t="shared" si="2"/>
        <v>28</v>
      </c>
      <c r="T192" s="17" t="s">
        <v>3461</v>
      </c>
      <c r="U192" s="31" t="s">
        <v>3194</v>
      </c>
      <c r="V192" s="19" t="s">
        <v>3082</v>
      </c>
      <c r="W192" s="19" t="s">
        <v>3082</v>
      </c>
      <c r="X192" s="19" t="s">
        <v>3082</v>
      </c>
      <c r="Y192" s="19" t="s">
        <v>3082</v>
      </c>
      <c r="Z192" s="19" t="s">
        <v>3298</v>
      </c>
      <c r="AV192" s="13">
        <v>45292</v>
      </c>
      <c r="AW192" s="13">
        <v>45299</v>
      </c>
      <c r="AX192" s="13">
        <v>45376</v>
      </c>
      <c r="AY192" s="13">
        <v>45379</v>
      </c>
      <c r="AZ192" s="13">
        <v>45380</v>
      </c>
      <c r="BA192" s="13">
        <v>45413</v>
      </c>
      <c r="BB192" s="13">
        <v>45425</v>
      </c>
      <c r="BC192" s="13">
        <v>45446</v>
      </c>
      <c r="BD192" s="13">
        <v>45453</v>
      </c>
      <c r="BE192" s="13">
        <v>45474</v>
      </c>
      <c r="BF192" s="13">
        <v>45493</v>
      </c>
      <c r="BG192" s="13">
        <v>45511</v>
      </c>
      <c r="BH192" s="13">
        <v>45523</v>
      </c>
      <c r="BI192" s="13">
        <v>45579</v>
      </c>
      <c r="BJ192" s="13">
        <v>45600</v>
      </c>
      <c r="BK192" s="13">
        <v>45607</v>
      </c>
      <c r="BL192" s="13">
        <v>45651</v>
      </c>
    </row>
    <row r="193" spans="1:64" ht="150">
      <c r="A193" s="32" t="s">
        <v>3096</v>
      </c>
      <c r="B193" s="23" t="s">
        <v>3081</v>
      </c>
      <c r="C193" s="19" t="s">
        <v>3090</v>
      </c>
      <c r="D193" s="32" t="s">
        <v>2300</v>
      </c>
      <c r="E193" s="23" t="s">
        <v>3083</v>
      </c>
      <c r="F193" s="19" t="s">
        <v>3100</v>
      </c>
      <c r="G193" s="32" t="s">
        <v>2738</v>
      </c>
      <c r="H193" s="19" t="s">
        <v>3377</v>
      </c>
      <c r="I193" s="19" t="s">
        <v>3457</v>
      </c>
      <c r="J193" s="19" t="s">
        <v>3084</v>
      </c>
      <c r="K193" s="19" t="s">
        <v>3459</v>
      </c>
      <c r="L193" s="23">
        <v>15</v>
      </c>
      <c r="M193" s="19" t="s">
        <v>892</v>
      </c>
      <c r="N193" s="20">
        <v>45405</v>
      </c>
      <c r="O193" s="19" t="s">
        <v>3082</v>
      </c>
      <c r="P193" s="22">
        <v>45442</v>
      </c>
      <c r="Q193" s="22">
        <v>45442</v>
      </c>
      <c r="R193" s="23">
        <f>NETWORKDAYS(N193,P193,AV193:AY193:AZ193:BA193:BB193:BC193:BD193:BE193:BF193:BG193:BH193:BL193)</f>
        <v>26</v>
      </c>
      <c r="S193" s="23">
        <f t="shared" si="2"/>
        <v>27</v>
      </c>
      <c r="T193" s="17" t="s">
        <v>3461</v>
      </c>
      <c r="U193" s="31" t="s">
        <v>3194</v>
      </c>
      <c r="V193" s="19" t="s">
        <v>3082</v>
      </c>
      <c r="W193" s="19" t="s">
        <v>3082</v>
      </c>
      <c r="X193" s="19" t="s">
        <v>3082</v>
      </c>
      <c r="Y193" s="19" t="s">
        <v>3082</v>
      </c>
      <c r="Z193" s="19" t="s">
        <v>3298</v>
      </c>
      <c r="AV193" s="13">
        <v>45292</v>
      </c>
      <c r="AW193" s="13">
        <v>45299</v>
      </c>
      <c r="AX193" s="13">
        <v>45376</v>
      </c>
      <c r="AY193" s="13">
        <v>45379</v>
      </c>
      <c r="AZ193" s="13">
        <v>45380</v>
      </c>
      <c r="BA193" s="13">
        <v>45413</v>
      </c>
      <c r="BB193" s="13">
        <v>45425</v>
      </c>
      <c r="BC193" s="13">
        <v>45446</v>
      </c>
      <c r="BD193" s="13">
        <v>45453</v>
      </c>
      <c r="BE193" s="13">
        <v>45474</v>
      </c>
      <c r="BF193" s="13">
        <v>45493</v>
      </c>
      <c r="BG193" s="13">
        <v>45511</v>
      </c>
      <c r="BH193" s="13">
        <v>45523</v>
      </c>
      <c r="BI193" s="13">
        <v>45579</v>
      </c>
      <c r="BJ193" s="13">
        <v>45600</v>
      </c>
      <c r="BK193" s="13">
        <v>45607</v>
      </c>
      <c r="BL193" s="13">
        <v>45651</v>
      </c>
    </row>
    <row r="194" spans="1:64" ht="210">
      <c r="A194" s="32" t="s">
        <v>3096</v>
      </c>
      <c r="B194" s="23" t="s">
        <v>3081</v>
      </c>
      <c r="C194" s="19" t="s">
        <v>3105</v>
      </c>
      <c r="D194" s="32" t="s">
        <v>2301</v>
      </c>
      <c r="E194" s="19" t="s">
        <v>3159</v>
      </c>
      <c r="F194" s="19" t="s">
        <v>3110</v>
      </c>
      <c r="G194" s="32" t="s">
        <v>2909</v>
      </c>
      <c r="H194" s="19" t="s">
        <v>2145</v>
      </c>
      <c r="I194" s="19" t="s">
        <v>3457</v>
      </c>
      <c r="J194" s="19" t="s">
        <v>3117</v>
      </c>
      <c r="K194" s="19" t="s">
        <v>3458</v>
      </c>
      <c r="L194" s="23">
        <v>15</v>
      </c>
      <c r="M194" s="19" t="s">
        <v>893</v>
      </c>
      <c r="N194" s="20">
        <v>45405</v>
      </c>
      <c r="O194" s="19" t="s">
        <v>3082</v>
      </c>
      <c r="P194" s="22">
        <v>45442</v>
      </c>
      <c r="Q194" s="22">
        <v>45442</v>
      </c>
      <c r="R194" s="23">
        <f>NETWORKDAYS(N194,P194,AV194:AY194:AZ194:BA194:BB194:BC194:BD194:BE194:BF194:BG194:BH194:BL194)</f>
        <v>26</v>
      </c>
      <c r="S194" s="23">
        <f t="shared" ref="S194:S253" si="3">+R194+1</f>
        <v>27</v>
      </c>
      <c r="T194" s="17" t="s">
        <v>3461</v>
      </c>
      <c r="U194" s="31" t="s">
        <v>3378</v>
      </c>
      <c r="V194" s="19" t="s">
        <v>3082</v>
      </c>
      <c r="W194" s="19" t="s">
        <v>3082</v>
      </c>
      <c r="X194" s="19" t="s">
        <v>3082</v>
      </c>
      <c r="Y194" s="19" t="s">
        <v>3082</v>
      </c>
      <c r="Z194" s="19" t="s">
        <v>3298</v>
      </c>
      <c r="AV194" s="13">
        <v>45292</v>
      </c>
      <c r="AW194" s="13">
        <v>45299</v>
      </c>
      <c r="AX194" s="13">
        <v>45376</v>
      </c>
      <c r="AY194" s="13">
        <v>45379</v>
      </c>
      <c r="AZ194" s="13">
        <v>45380</v>
      </c>
      <c r="BA194" s="13">
        <v>45413</v>
      </c>
      <c r="BB194" s="13">
        <v>45425</v>
      </c>
      <c r="BC194" s="13">
        <v>45446</v>
      </c>
      <c r="BD194" s="13">
        <v>45453</v>
      </c>
      <c r="BE194" s="13">
        <v>45474</v>
      </c>
      <c r="BF194" s="13">
        <v>45493</v>
      </c>
      <c r="BG194" s="13">
        <v>45511</v>
      </c>
      <c r="BH194" s="13">
        <v>45523</v>
      </c>
      <c r="BI194" s="13">
        <v>45579</v>
      </c>
      <c r="BJ194" s="13">
        <v>45600</v>
      </c>
      <c r="BK194" s="13">
        <v>45607</v>
      </c>
      <c r="BL194" s="13">
        <v>45651</v>
      </c>
    </row>
    <row r="195" spans="1:64" ht="180">
      <c r="A195" s="32" t="s">
        <v>3096</v>
      </c>
      <c r="B195" s="23" t="s">
        <v>3081</v>
      </c>
      <c r="C195" s="19" t="s">
        <v>3123</v>
      </c>
      <c r="D195" s="32" t="s">
        <v>2303</v>
      </c>
      <c r="E195" s="23" t="s">
        <v>3083</v>
      </c>
      <c r="F195" s="19" t="s">
        <v>3100</v>
      </c>
      <c r="G195" s="32" t="s">
        <v>2913</v>
      </c>
      <c r="H195" s="19" t="s">
        <v>3377</v>
      </c>
      <c r="I195" s="19" t="s">
        <v>3457</v>
      </c>
      <c r="J195" s="19" t="s">
        <v>3084</v>
      </c>
      <c r="K195" s="19" t="s">
        <v>3458</v>
      </c>
      <c r="L195" s="23">
        <v>15</v>
      </c>
      <c r="M195" s="19" t="s">
        <v>897</v>
      </c>
      <c r="N195" s="20">
        <v>45405</v>
      </c>
      <c r="O195" s="19" t="s">
        <v>3082</v>
      </c>
      <c r="P195" s="22">
        <v>45442</v>
      </c>
      <c r="Q195" s="22">
        <v>45442</v>
      </c>
      <c r="R195" s="23">
        <f>NETWORKDAYS(N195,P195,AV195:AY195:AZ195:BA195:BB195:BC195:BD195:BE195:BF195:BG195:BH195:BL195)</f>
        <v>26</v>
      </c>
      <c r="S195" s="23">
        <f t="shared" si="3"/>
        <v>27</v>
      </c>
      <c r="T195" s="17" t="s">
        <v>3461</v>
      </c>
      <c r="U195" s="31" t="s">
        <v>3379</v>
      </c>
      <c r="V195" s="19" t="s">
        <v>3082</v>
      </c>
      <c r="W195" s="19" t="s">
        <v>3082</v>
      </c>
      <c r="X195" s="19" t="s">
        <v>3082</v>
      </c>
      <c r="Y195" s="19" t="s">
        <v>3082</v>
      </c>
      <c r="Z195" s="19" t="s">
        <v>3298</v>
      </c>
      <c r="AV195" s="13">
        <v>45292</v>
      </c>
      <c r="AW195" s="13">
        <v>45299</v>
      </c>
      <c r="AX195" s="13">
        <v>45376</v>
      </c>
      <c r="AY195" s="13">
        <v>45379</v>
      </c>
      <c r="AZ195" s="13">
        <v>45380</v>
      </c>
      <c r="BA195" s="13">
        <v>45413</v>
      </c>
      <c r="BB195" s="13">
        <v>45425</v>
      </c>
      <c r="BC195" s="13">
        <v>45446</v>
      </c>
      <c r="BD195" s="13">
        <v>45453</v>
      </c>
      <c r="BE195" s="13">
        <v>45474</v>
      </c>
      <c r="BF195" s="13">
        <v>45493</v>
      </c>
      <c r="BG195" s="13">
        <v>45511</v>
      </c>
      <c r="BH195" s="13">
        <v>45523</v>
      </c>
      <c r="BI195" s="13">
        <v>45579</v>
      </c>
      <c r="BJ195" s="13">
        <v>45600</v>
      </c>
      <c r="BK195" s="13">
        <v>45607</v>
      </c>
      <c r="BL195" s="13">
        <v>45651</v>
      </c>
    </row>
    <row r="196" spans="1:64" ht="210">
      <c r="A196" s="32" t="s">
        <v>3096</v>
      </c>
      <c r="B196" s="23" t="s">
        <v>3081</v>
      </c>
      <c r="C196" s="19" t="s">
        <v>3090</v>
      </c>
      <c r="D196" s="32" t="s">
        <v>2285</v>
      </c>
      <c r="E196" s="23" t="s">
        <v>3115</v>
      </c>
      <c r="F196" s="19" t="s">
        <v>3093</v>
      </c>
      <c r="G196" s="32" t="s">
        <v>2914</v>
      </c>
      <c r="H196" s="19" t="s">
        <v>2145</v>
      </c>
      <c r="I196" s="19" t="s">
        <v>3457</v>
      </c>
      <c r="J196" s="19" t="s">
        <v>3117</v>
      </c>
      <c r="K196" s="19" t="s">
        <v>3458</v>
      </c>
      <c r="L196" s="23">
        <v>15</v>
      </c>
      <c r="M196" s="19" t="s">
        <v>898</v>
      </c>
      <c r="N196" s="20">
        <v>45405</v>
      </c>
      <c r="O196" s="19" t="s">
        <v>3082</v>
      </c>
      <c r="P196" s="22">
        <v>45442</v>
      </c>
      <c r="Q196" s="22">
        <v>45442</v>
      </c>
      <c r="R196" s="23">
        <f>NETWORKDAYS(N196,P196,AV196:AY196:AZ196:BA196:BB196:BC196:BD196:BE196:BF196:BG196:BH196:BL196)</f>
        <v>26</v>
      </c>
      <c r="S196" s="23">
        <f t="shared" si="3"/>
        <v>27</v>
      </c>
      <c r="T196" s="17" t="s">
        <v>3461</v>
      </c>
      <c r="U196" s="31" t="s">
        <v>3380</v>
      </c>
      <c r="V196" s="19" t="s">
        <v>3082</v>
      </c>
      <c r="W196" s="19" t="s">
        <v>3082</v>
      </c>
      <c r="X196" s="19" t="s">
        <v>3082</v>
      </c>
      <c r="Y196" s="19" t="s">
        <v>3082</v>
      </c>
      <c r="Z196" s="19" t="s">
        <v>3298</v>
      </c>
      <c r="AV196" s="13">
        <v>45292</v>
      </c>
      <c r="AW196" s="13">
        <v>45299</v>
      </c>
      <c r="AX196" s="13">
        <v>45376</v>
      </c>
      <c r="AY196" s="13">
        <v>45379</v>
      </c>
      <c r="AZ196" s="13">
        <v>45380</v>
      </c>
      <c r="BA196" s="13">
        <v>45413</v>
      </c>
      <c r="BB196" s="13">
        <v>45425</v>
      </c>
      <c r="BC196" s="13">
        <v>45446</v>
      </c>
      <c r="BD196" s="13">
        <v>45453</v>
      </c>
      <c r="BE196" s="13">
        <v>45474</v>
      </c>
      <c r="BF196" s="13">
        <v>45493</v>
      </c>
      <c r="BG196" s="13">
        <v>45511</v>
      </c>
      <c r="BH196" s="13">
        <v>45523</v>
      </c>
      <c r="BI196" s="13">
        <v>45579</v>
      </c>
      <c r="BJ196" s="13">
        <v>45600</v>
      </c>
      <c r="BK196" s="13">
        <v>45607</v>
      </c>
      <c r="BL196" s="13">
        <v>45651</v>
      </c>
    </row>
    <row r="197" spans="1:64" ht="150">
      <c r="A197" s="32" t="s">
        <v>3096</v>
      </c>
      <c r="B197" s="23" t="s">
        <v>3081</v>
      </c>
      <c r="C197" s="19" t="s">
        <v>3090</v>
      </c>
      <c r="D197" s="32" t="s">
        <v>2304</v>
      </c>
      <c r="E197" s="23" t="s">
        <v>3083</v>
      </c>
      <c r="F197" s="19" t="s">
        <v>3100</v>
      </c>
      <c r="G197" s="32" t="s">
        <v>2917</v>
      </c>
      <c r="H197" s="19" t="s">
        <v>3377</v>
      </c>
      <c r="I197" s="19" t="s">
        <v>3457</v>
      </c>
      <c r="J197" s="19" t="s">
        <v>3084</v>
      </c>
      <c r="K197" s="19" t="s">
        <v>3459</v>
      </c>
      <c r="L197" s="23">
        <v>15</v>
      </c>
      <c r="M197" s="19" t="s">
        <v>903</v>
      </c>
      <c r="N197" s="20">
        <v>45405</v>
      </c>
      <c r="O197" s="19" t="s">
        <v>3082</v>
      </c>
      <c r="P197" s="22">
        <v>45442</v>
      </c>
      <c r="Q197" s="22">
        <v>45442</v>
      </c>
      <c r="R197" s="23">
        <f>NETWORKDAYS(N197,P197,AV197:AY197:AZ197:BA197:BB197:BC197:BD197:BE197:BF197:BG197:BH197:BL197)</f>
        <v>26</v>
      </c>
      <c r="S197" s="23">
        <f t="shared" si="3"/>
        <v>27</v>
      </c>
      <c r="T197" s="17" t="s">
        <v>3461</v>
      </c>
      <c r="U197" s="31" t="s">
        <v>3381</v>
      </c>
      <c r="V197" s="19" t="s">
        <v>3082</v>
      </c>
      <c r="W197" s="19" t="s">
        <v>3082</v>
      </c>
      <c r="X197" s="19" t="s">
        <v>3082</v>
      </c>
      <c r="Y197" s="19" t="s">
        <v>3082</v>
      </c>
      <c r="Z197" s="19" t="s">
        <v>3298</v>
      </c>
      <c r="AV197" s="13">
        <v>45292</v>
      </c>
      <c r="AW197" s="13">
        <v>45299</v>
      </c>
      <c r="AX197" s="13">
        <v>45376</v>
      </c>
      <c r="AY197" s="13">
        <v>45379</v>
      </c>
      <c r="AZ197" s="13">
        <v>45380</v>
      </c>
      <c r="BA197" s="13">
        <v>45413</v>
      </c>
      <c r="BB197" s="13">
        <v>45425</v>
      </c>
      <c r="BC197" s="13">
        <v>45446</v>
      </c>
      <c r="BD197" s="13">
        <v>45453</v>
      </c>
      <c r="BE197" s="13">
        <v>45474</v>
      </c>
      <c r="BF197" s="13">
        <v>45493</v>
      </c>
      <c r="BG197" s="13">
        <v>45511</v>
      </c>
      <c r="BH197" s="13">
        <v>45523</v>
      </c>
      <c r="BI197" s="13">
        <v>45579</v>
      </c>
      <c r="BJ197" s="13">
        <v>45600</v>
      </c>
      <c r="BK197" s="13">
        <v>45607</v>
      </c>
      <c r="BL197" s="13">
        <v>45651</v>
      </c>
    </row>
    <row r="198" spans="1:64" ht="150">
      <c r="A198" s="32" t="s">
        <v>3096</v>
      </c>
      <c r="B198" s="23" t="s">
        <v>3081</v>
      </c>
      <c r="C198" s="19" t="s">
        <v>3090</v>
      </c>
      <c r="D198" s="32" t="s">
        <v>2304</v>
      </c>
      <c r="E198" s="23" t="s">
        <v>3083</v>
      </c>
      <c r="F198" s="19" t="s">
        <v>3100</v>
      </c>
      <c r="G198" s="32" t="s">
        <v>2917</v>
      </c>
      <c r="H198" s="19" t="s">
        <v>3377</v>
      </c>
      <c r="I198" s="19" t="s">
        <v>3457</v>
      </c>
      <c r="J198" s="19" t="s">
        <v>3084</v>
      </c>
      <c r="K198" s="19" t="s">
        <v>3459</v>
      </c>
      <c r="L198" s="23">
        <v>15</v>
      </c>
      <c r="M198" s="19" t="s">
        <v>904</v>
      </c>
      <c r="N198" s="20">
        <v>45405</v>
      </c>
      <c r="O198" s="19" t="s">
        <v>3082</v>
      </c>
      <c r="P198" s="22">
        <v>45442</v>
      </c>
      <c r="Q198" s="22">
        <v>45442</v>
      </c>
      <c r="R198" s="23">
        <f>NETWORKDAYS(N198,P198,AV198:AY198:AZ198:BA198:BB198:BC198:BD198:BE198:BF198:BG198:BH198:BL198)</f>
        <v>26</v>
      </c>
      <c r="S198" s="23">
        <f t="shared" si="3"/>
        <v>27</v>
      </c>
      <c r="T198" s="17" t="s">
        <v>3461</v>
      </c>
      <c r="U198" s="31" t="s">
        <v>3194</v>
      </c>
      <c r="V198" s="19" t="s">
        <v>3082</v>
      </c>
      <c r="W198" s="19" t="s">
        <v>3082</v>
      </c>
      <c r="X198" s="19" t="s">
        <v>3082</v>
      </c>
      <c r="Y198" s="19" t="s">
        <v>3082</v>
      </c>
      <c r="Z198" s="19" t="s">
        <v>3298</v>
      </c>
      <c r="AV198" s="13">
        <v>45292</v>
      </c>
      <c r="AW198" s="13">
        <v>45299</v>
      </c>
      <c r="AX198" s="13">
        <v>45376</v>
      </c>
      <c r="AY198" s="13">
        <v>45379</v>
      </c>
      <c r="AZ198" s="13">
        <v>45380</v>
      </c>
      <c r="BA198" s="13">
        <v>45413</v>
      </c>
      <c r="BB198" s="13">
        <v>45425</v>
      </c>
      <c r="BC198" s="13">
        <v>45446</v>
      </c>
      <c r="BD198" s="13">
        <v>45453</v>
      </c>
      <c r="BE198" s="13">
        <v>45474</v>
      </c>
      <c r="BF198" s="13">
        <v>45493</v>
      </c>
      <c r="BG198" s="13">
        <v>45511</v>
      </c>
      <c r="BH198" s="13">
        <v>45523</v>
      </c>
      <c r="BI198" s="13">
        <v>45579</v>
      </c>
      <c r="BJ198" s="13">
        <v>45600</v>
      </c>
      <c r="BK198" s="13">
        <v>45607</v>
      </c>
      <c r="BL198" s="13">
        <v>45651</v>
      </c>
    </row>
    <row r="199" spans="1:64" ht="165">
      <c r="A199" s="32" t="s">
        <v>3096</v>
      </c>
      <c r="B199" s="23" t="s">
        <v>3081</v>
      </c>
      <c r="C199" s="19" t="s">
        <v>3090</v>
      </c>
      <c r="D199" s="32" t="s">
        <v>2304</v>
      </c>
      <c r="E199" s="23" t="s">
        <v>3083</v>
      </c>
      <c r="F199" s="19" t="s">
        <v>3110</v>
      </c>
      <c r="G199" s="32" t="s">
        <v>2918</v>
      </c>
      <c r="H199" s="19" t="s">
        <v>3092</v>
      </c>
      <c r="I199" s="19" t="s">
        <v>3457</v>
      </c>
      <c r="J199" s="19" t="s">
        <v>3084</v>
      </c>
      <c r="K199" s="19" t="s">
        <v>3458</v>
      </c>
      <c r="L199" s="23">
        <v>15</v>
      </c>
      <c r="M199" s="19" t="s">
        <v>905</v>
      </c>
      <c r="N199" s="20">
        <v>45405</v>
      </c>
      <c r="O199" s="19" t="s">
        <v>3082</v>
      </c>
      <c r="P199" s="22">
        <v>45442</v>
      </c>
      <c r="Q199" s="22">
        <v>45442</v>
      </c>
      <c r="R199" s="23">
        <f>NETWORKDAYS(N199,P199,AV199:AY199:AZ199:BA199:BB199:BC199:BD199:BE199:BF199:BG199:BH199:BL199)</f>
        <v>26</v>
      </c>
      <c r="S199" s="23">
        <f t="shared" si="3"/>
        <v>27</v>
      </c>
      <c r="T199" s="17" t="s">
        <v>3461</v>
      </c>
      <c r="U199" s="31" t="s">
        <v>3382</v>
      </c>
      <c r="V199" s="19" t="s">
        <v>3082</v>
      </c>
      <c r="W199" s="19" t="s">
        <v>3082</v>
      </c>
      <c r="X199" s="19" t="s">
        <v>3082</v>
      </c>
      <c r="Y199" s="19" t="s">
        <v>3082</v>
      </c>
      <c r="Z199" s="19" t="s">
        <v>3298</v>
      </c>
      <c r="AV199" s="13">
        <v>45292</v>
      </c>
      <c r="AW199" s="13">
        <v>45299</v>
      </c>
      <c r="AX199" s="13">
        <v>45376</v>
      </c>
      <c r="AY199" s="13">
        <v>45379</v>
      </c>
      <c r="AZ199" s="13">
        <v>45380</v>
      </c>
      <c r="BA199" s="13">
        <v>45413</v>
      </c>
      <c r="BB199" s="13">
        <v>45425</v>
      </c>
      <c r="BC199" s="13">
        <v>45446</v>
      </c>
      <c r="BD199" s="13">
        <v>45453</v>
      </c>
      <c r="BE199" s="13">
        <v>45474</v>
      </c>
      <c r="BF199" s="13">
        <v>45493</v>
      </c>
      <c r="BG199" s="13">
        <v>45511</v>
      </c>
      <c r="BH199" s="13">
        <v>45523</v>
      </c>
      <c r="BI199" s="13">
        <v>45579</v>
      </c>
      <c r="BJ199" s="13">
        <v>45600</v>
      </c>
      <c r="BK199" s="13">
        <v>45607</v>
      </c>
      <c r="BL199" s="13">
        <v>45651</v>
      </c>
    </row>
    <row r="200" spans="1:64" ht="165">
      <c r="A200" s="32" t="s">
        <v>3096</v>
      </c>
      <c r="B200" s="23" t="s">
        <v>3081</v>
      </c>
      <c r="C200" s="19" t="s">
        <v>3090</v>
      </c>
      <c r="D200" s="32" t="s">
        <v>2304</v>
      </c>
      <c r="E200" s="23" t="s">
        <v>3083</v>
      </c>
      <c r="F200" s="19" t="s">
        <v>3100</v>
      </c>
      <c r="G200" s="32" t="s">
        <v>2918</v>
      </c>
      <c r="H200" s="19" t="s">
        <v>3092</v>
      </c>
      <c r="I200" s="19" t="s">
        <v>3457</v>
      </c>
      <c r="J200" s="19" t="s">
        <v>3084</v>
      </c>
      <c r="K200" s="19" t="s">
        <v>3458</v>
      </c>
      <c r="L200" s="23">
        <v>15</v>
      </c>
      <c r="M200" s="19" t="s">
        <v>906</v>
      </c>
      <c r="N200" s="20">
        <v>45405</v>
      </c>
      <c r="O200" s="19" t="s">
        <v>3082</v>
      </c>
      <c r="P200" s="22">
        <v>45442</v>
      </c>
      <c r="Q200" s="22">
        <v>45442</v>
      </c>
      <c r="R200" s="23">
        <f>NETWORKDAYS(N200,P200,AV200:AY200:AZ200:BA200:BB200:BC200:BD200:BE200:BF200:BG200:BH200:BL200)</f>
        <v>26</v>
      </c>
      <c r="S200" s="23">
        <f t="shared" si="3"/>
        <v>27</v>
      </c>
      <c r="T200" s="17" t="s">
        <v>3461</v>
      </c>
      <c r="U200" s="31" t="s">
        <v>3382</v>
      </c>
      <c r="V200" s="19" t="s">
        <v>3082</v>
      </c>
      <c r="W200" s="19" t="s">
        <v>3082</v>
      </c>
      <c r="X200" s="19" t="s">
        <v>3082</v>
      </c>
      <c r="Y200" s="19" t="s">
        <v>3082</v>
      </c>
      <c r="Z200" s="19" t="s">
        <v>3298</v>
      </c>
      <c r="AV200" s="13">
        <v>45292</v>
      </c>
      <c r="AW200" s="13">
        <v>45299</v>
      </c>
      <c r="AX200" s="13">
        <v>45376</v>
      </c>
      <c r="AY200" s="13">
        <v>45379</v>
      </c>
      <c r="AZ200" s="13">
        <v>45380</v>
      </c>
      <c r="BA200" s="13">
        <v>45413</v>
      </c>
      <c r="BB200" s="13">
        <v>45425</v>
      </c>
      <c r="BC200" s="13">
        <v>45446</v>
      </c>
      <c r="BD200" s="13">
        <v>45453</v>
      </c>
      <c r="BE200" s="13">
        <v>45474</v>
      </c>
      <c r="BF200" s="13">
        <v>45493</v>
      </c>
      <c r="BG200" s="13">
        <v>45511</v>
      </c>
      <c r="BH200" s="13">
        <v>45523</v>
      </c>
      <c r="BI200" s="13">
        <v>45579</v>
      </c>
      <c r="BJ200" s="13">
        <v>45600</v>
      </c>
      <c r="BK200" s="13">
        <v>45607</v>
      </c>
      <c r="BL200" s="13">
        <v>45651</v>
      </c>
    </row>
    <row r="201" spans="1:64" ht="210">
      <c r="A201" s="32" t="s">
        <v>3096</v>
      </c>
      <c r="B201" s="23" t="s">
        <v>3081</v>
      </c>
      <c r="C201" s="19" t="s">
        <v>3090</v>
      </c>
      <c r="D201" s="32" t="s">
        <v>2304</v>
      </c>
      <c r="E201" s="23" t="s">
        <v>3083</v>
      </c>
      <c r="F201" s="19" t="s">
        <v>3110</v>
      </c>
      <c r="G201" s="32" t="s">
        <v>2919</v>
      </c>
      <c r="H201" s="19" t="s">
        <v>3217</v>
      </c>
      <c r="I201" s="19" t="s">
        <v>3457</v>
      </c>
      <c r="J201" s="19" t="s">
        <v>3117</v>
      </c>
      <c r="K201" s="19" t="s">
        <v>3458</v>
      </c>
      <c r="L201" s="23">
        <v>15</v>
      </c>
      <c r="M201" s="19" t="s">
        <v>907</v>
      </c>
      <c r="N201" s="20">
        <v>45405</v>
      </c>
      <c r="O201" s="19" t="s">
        <v>3082</v>
      </c>
      <c r="P201" s="22">
        <v>45442</v>
      </c>
      <c r="Q201" s="22">
        <v>45442</v>
      </c>
      <c r="R201" s="23">
        <f>NETWORKDAYS(N201,P201,AV201:AY201:AZ201:BA201:BB201:BC201:BD201:BE201:BF201:BG201:BH201:BL201)</f>
        <v>26</v>
      </c>
      <c r="S201" s="23">
        <f t="shared" si="3"/>
        <v>27</v>
      </c>
      <c r="T201" s="17" t="s">
        <v>3461</v>
      </c>
      <c r="U201" s="31" t="s">
        <v>3383</v>
      </c>
      <c r="V201" s="19" t="s">
        <v>3082</v>
      </c>
      <c r="W201" s="19" t="s">
        <v>3082</v>
      </c>
      <c r="X201" s="19" t="s">
        <v>3082</v>
      </c>
      <c r="Y201" s="19" t="s">
        <v>3082</v>
      </c>
      <c r="Z201" s="19" t="s">
        <v>3298</v>
      </c>
      <c r="AV201" s="13">
        <v>45292</v>
      </c>
      <c r="AW201" s="13">
        <v>45299</v>
      </c>
      <c r="AX201" s="13">
        <v>45376</v>
      </c>
      <c r="AY201" s="13">
        <v>45379</v>
      </c>
      <c r="AZ201" s="13">
        <v>45380</v>
      </c>
      <c r="BA201" s="13">
        <v>45413</v>
      </c>
      <c r="BB201" s="13">
        <v>45425</v>
      </c>
      <c r="BC201" s="13">
        <v>45446</v>
      </c>
      <c r="BD201" s="13">
        <v>45453</v>
      </c>
      <c r="BE201" s="13">
        <v>45474</v>
      </c>
      <c r="BF201" s="13">
        <v>45493</v>
      </c>
      <c r="BG201" s="13">
        <v>45511</v>
      </c>
      <c r="BH201" s="13">
        <v>45523</v>
      </c>
      <c r="BI201" s="13">
        <v>45579</v>
      </c>
      <c r="BJ201" s="13">
        <v>45600</v>
      </c>
      <c r="BK201" s="13">
        <v>45607</v>
      </c>
      <c r="BL201" s="13">
        <v>45651</v>
      </c>
    </row>
    <row r="202" spans="1:64" ht="210">
      <c r="A202" s="32" t="s">
        <v>3096</v>
      </c>
      <c r="B202" s="23" t="s">
        <v>3081</v>
      </c>
      <c r="C202" s="19" t="s">
        <v>3123</v>
      </c>
      <c r="D202" s="32" t="s">
        <v>2306</v>
      </c>
      <c r="E202" s="19" t="s">
        <v>3159</v>
      </c>
      <c r="F202" s="19" t="s">
        <v>3110</v>
      </c>
      <c r="G202" s="32" t="s">
        <v>2922</v>
      </c>
      <c r="H202" s="19" t="s">
        <v>2145</v>
      </c>
      <c r="I202" s="19" t="s">
        <v>3457</v>
      </c>
      <c r="J202" s="19" t="s">
        <v>3117</v>
      </c>
      <c r="K202" s="19" t="s">
        <v>3458</v>
      </c>
      <c r="L202" s="23">
        <v>15</v>
      </c>
      <c r="M202" s="19" t="s">
        <v>911</v>
      </c>
      <c r="N202" s="20">
        <v>45405</v>
      </c>
      <c r="O202" s="19" t="s">
        <v>3082</v>
      </c>
      <c r="P202" s="22">
        <v>45442</v>
      </c>
      <c r="Q202" s="22">
        <v>45442</v>
      </c>
      <c r="R202" s="23">
        <f>NETWORKDAYS(N202,P202,AV202:AY202:AZ202:BA202:BB202:BC202:BD202:BE202:BF202:BG202:BH202:BL202)</f>
        <v>26</v>
      </c>
      <c r="S202" s="23">
        <f t="shared" si="3"/>
        <v>27</v>
      </c>
      <c r="T202" s="17" t="s">
        <v>3461</v>
      </c>
      <c r="U202" s="31" t="s">
        <v>3387</v>
      </c>
      <c r="V202" s="19" t="s">
        <v>3082</v>
      </c>
      <c r="W202" s="19" t="s">
        <v>3082</v>
      </c>
      <c r="X202" s="19" t="s">
        <v>3082</v>
      </c>
      <c r="Y202" s="19" t="s">
        <v>3082</v>
      </c>
      <c r="Z202" s="19" t="s">
        <v>3298</v>
      </c>
      <c r="AV202" s="13">
        <v>45292</v>
      </c>
      <c r="AW202" s="13">
        <v>45299</v>
      </c>
      <c r="AX202" s="13">
        <v>45376</v>
      </c>
      <c r="AY202" s="13">
        <v>45379</v>
      </c>
      <c r="AZ202" s="13">
        <v>45380</v>
      </c>
      <c r="BA202" s="13">
        <v>45413</v>
      </c>
      <c r="BB202" s="13">
        <v>45425</v>
      </c>
      <c r="BC202" s="13">
        <v>45446</v>
      </c>
      <c r="BD202" s="13">
        <v>45453</v>
      </c>
      <c r="BE202" s="13">
        <v>45474</v>
      </c>
      <c r="BF202" s="13">
        <v>45493</v>
      </c>
      <c r="BG202" s="13">
        <v>45511</v>
      </c>
      <c r="BH202" s="13">
        <v>45523</v>
      </c>
      <c r="BI202" s="13">
        <v>45579</v>
      </c>
      <c r="BJ202" s="13">
        <v>45600</v>
      </c>
      <c r="BK202" s="13">
        <v>45607</v>
      </c>
      <c r="BL202" s="13">
        <v>45651</v>
      </c>
    </row>
    <row r="203" spans="1:64" ht="150">
      <c r="A203" s="32" t="s">
        <v>3096</v>
      </c>
      <c r="B203" s="23" t="s">
        <v>3081</v>
      </c>
      <c r="C203" s="19" t="s">
        <v>3090</v>
      </c>
      <c r="D203" s="32" t="s">
        <v>2307</v>
      </c>
      <c r="E203" s="23" t="s">
        <v>3083</v>
      </c>
      <c r="F203" s="19" t="s">
        <v>3100</v>
      </c>
      <c r="G203" s="32" t="s">
        <v>2923</v>
      </c>
      <c r="H203" s="19" t="s">
        <v>3377</v>
      </c>
      <c r="I203" s="19" t="s">
        <v>3457</v>
      </c>
      <c r="J203" s="19" t="s">
        <v>3084</v>
      </c>
      <c r="K203" s="19" t="s">
        <v>3458</v>
      </c>
      <c r="L203" s="23">
        <v>15</v>
      </c>
      <c r="M203" s="19" t="s">
        <v>912</v>
      </c>
      <c r="N203" s="20">
        <v>45405</v>
      </c>
      <c r="O203" s="19" t="s">
        <v>3082</v>
      </c>
      <c r="P203" s="22">
        <v>45442</v>
      </c>
      <c r="Q203" s="22">
        <v>45442</v>
      </c>
      <c r="R203" s="23">
        <f>NETWORKDAYS(N203,P203,AV203:AY203:AZ203:BA203:BB203:BC203:BD203:BE203:BF203:BG203:BH203:BL203)</f>
        <v>26</v>
      </c>
      <c r="S203" s="23">
        <f t="shared" si="3"/>
        <v>27</v>
      </c>
      <c r="T203" s="17" t="s">
        <v>3461</v>
      </c>
      <c r="U203" s="31" t="s">
        <v>3388</v>
      </c>
      <c r="V203" s="19" t="s">
        <v>3082</v>
      </c>
      <c r="W203" s="19" t="s">
        <v>3082</v>
      </c>
      <c r="X203" s="19" t="s">
        <v>3082</v>
      </c>
      <c r="Y203" s="19" t="s">
        <v>3082</v>
      </c>
      <c r="Z203" s="19" t="s">
        <v>3298</v>
      </c>
      <c r="AV203" s="13">
        <v>45292</v>
      </c>
      <c r="AW203" s="13">
        <v>45299</v>
      </c>
      <c r="AX203" s="13">
        <v>45376</v>
      </c>
      <c r="AY203" s="13">
        <v>45379</v>
      </c>
      <c r="AZ203" s="13">
        <v>45380</v>
      </c>
      <c r="BA203" s="13">
        <v>45413</v>
      </c>
      <c r="BB203" s="13">
        <v>45425</v>
      </c>
      <c r="BC203" s="13">
        <v>45446</v>
      </c>
      <c r="BD203" s="13">
        <v>45453</v>
      </c>
      <c r="BE203" s="13">
        <v>45474</v>
      </c>
      <c r="BF203" s="13">
        <v>45493</v>
      </c>
      <c r="BG203" s="13">
        <v>45511</v>
      </c>
      <c r="BH203" s="13">
        <v>45523</v>
      </c>
      <c r="BI203" s="13">
        <v>45579</v>
      </c>
      <c r="BJ203" s="13">
        <v>45600</v>
      </c>
      <c r="BK203" s="13">
        <v>45607</v>
      </c>
      <c r="BL203" s="13">
        <v>45651</v>
      </c>
    </row>
    <row r="204" spans="1:64" ht="109.5" customHeight="1">
      <c r="A204" s="32" t="s">
        <v>3096</v>
      </c>
      <c r="B204" s="23" t="s">
        <v>3081</v>
      </c>
      <c r="C204" s="19" t="s">
        <v>3112</v>
      </c>
      <c r="D204" s="32" t="s">
        <v>171</v>
      </c>
      <c r="E204" s="19" t="s">
        <v>3456</v>
      </c>
      <c r="F204" s="19" t="s">
        <v>3107</v>
      </c>
      <c r="G204" s="32" t="s">
        <v>2926</v>
      </c>
      <c r="H204" s="19" t="s">
        <v>3297</v>
      </c>
      <c r="I204" s="19" t="s">
        <v>3457</v>
      </c>
      <c r="J204" s="19" t="s">
        <v>3103</v>
      </c>
      <c r="K204" s="19" t="s">
        <v>3459</v>
      </c>
      <c r="L204" s="23">
        <v>15</v>
      </c>
      <c r="M204" s="19" t="s">
        <v>915</v>
      </c>
      <c r="N204" s="20">
        <v>45406</v>
      </c>
      <c r="O204" s="19" t="s">
        <v>3082</v>
      </c>
      <c r="P204" s="22">
        <v>45442</v>
      </c>
      <c r="Q204" s="22">
        <v>45442</v>
      </c>
      <c r="R204" s="23">
        <f>NETWORKDAYS(N204,P204,AV204:AY204:AZ204:BA204:BB204:BC204:BD204:BE204:BF204:BG204:BH204:BL204)</f>
        <v>25</v>
      </c>
      <c r="S204" s="23">
        <f t="shared" si="3"/>
        <v>26</v>
      </c>
      <c r="T204" s="17" t="s">
        <v>3461</v>
      </c>
      <c r="U204" s="31" t="s">
        <v>3390</v>
      </c>
      <c r="V204" s="19" t="s">
        <v>3082</v>
      </c>
      <c r="W204" s="19" t="s">
        <v>3082</v>
      </c>
      <c r="X204" s="19" t="s">
        <v>3082</v>
      </c>
      <c r="Y204" s="19" t="s">
        <v>3082</v>
      </c>
      <c r="Z204" s="19" t="s">
        <v>3298</v>
      </c>
      <c r="AV204" s="13">
        <v>45292</v>
      </c>
      <c r="AW204" s="13">
        <v>45299</v>
      </c>
      <c r="AX204" s="13">
        <v>45376</v>
      </c>
      <c r="AY204" s="13">
        <v>45379</v>
      </c>
      <c r="AZ204" s="13">
        <v>45380</v>
      </c>
      <c r="BA204" s="13">
        <v>45413</v>
      </c>
      <c r="BB204" s="13">
        <v>45425</v>
      </c>
      <c r="BC204" s="13">
        <v>45446</v>
      </c>
      <c r="BD204" s="13">
        <v>45453</v>
      </c>
      <c r="BE204" s="13">
        <v>45474</v>
      </c>
      <c r="BF204" s="13">
        <v>45493</v>
      </c>
      <c r="BG204" s="13">
        <v>45511</v>
      </c>
      <c r="BH204" s="13">
        <v>45523</v>
      </c>
      <c r="BI204" s="13">
        <v>45579</v>
      </c>
      <c r="BJ204" s="13">
        <v>45600</v>
      </c>
      <c r="BK204" s="13">
        <v>45607</v>
      </c>
      <c r="BL204" s="13">
        <v>45651</v>
      </c>
    </row>
    <row r="205" spans="1:64" ht="150">
      <c r="A205" s="32" t="s">
        <v>3096</v>
      </c>
      <c r="B205" s="23" t="s">
        <v>3081</v>
      </c>
      <c r="C205" s="19" t="s">
        <v>3082</v>
      </c>
      <c r="D205" s="32" t="s">
        <v>2309</v>
      </c>
      <c r="E205" s="23" t="s">
        <v>3083</v>
      </c>
      <c r="F205" s="19" t="s">
        <v>3100</v>
      </c>
      <c r="G205" s="32" t="s">
        <v>2930</v>
      </c>
      <c r="H205" s="19" t="s">
        <v>3377</v>
      </c>
      <c r="I205" s="19" t="s">
        <v>3457</v>
      </c>
      <c r="J205" s="19" t="s">
        <v>3084</v>
      </c>
      <c r="K205" s="19" t="s">
        <v>3458</v>
      </c>
      <c r="L205" s="23">
        <v>15</v>
      </c>
      <c r="M205" s="19" t="s">
        <v>922</v>
      </c>
      <c r="N205" s="20">
        <v>45406</v>
      </c>
      <c r="O205" s="19" t="s">
        <v>3082</v>
      </c>
      <c r="P205" s="22">
        <v>45442</v>
      </c>
      <c r="Q205" s="22">
        <v>45442</v>
      </c>
      <c r="R205" s="23">
        <f>NETWORKDAYS(N205,P205,AV205:AY205:AZ205:BA205:BB205:BC205:BD205:BE205:BF205:BG205:BH205:BL205)</f>
        <v>25</v>
      </c>
      <c r="S205" s="23">
        <f t="shared" si="3"/>
        <v>26</v>
      </c>
      <c r="T205" s="17" t="s">
        <v>3461</v>
      </c>
      <c r="U205" s="31" t="s">
        <v>3391</v>
      </c>
      <c r="V205" s="19" t="s">
        <v>3082</v>
      </c>
      <c r="W205" s="19" t="s">
        <v>3082</v>
      </c>
      <c r="X205" s="19" t="s">
        <v>3082</v>
      </c>
      <c r="Y205" s="19" t="s">
        <v>3082</v>
      </c>
      <c r="Z205" s="19" t="s">
        <v>3298</v>
      </c>
      <c r="AV205" s="13">
        <v>45292</v>
      </c>
      <c r="AW205" s="13">
        <v>45299</v>
      </c>
      <c r="AX205" s="13">
        <v>45376</v>
      </c>
      <c r="AY205" s="13">
        <v>45379</v>
      </c>
      <c r="AZ205" s="13">
        <v>45380</v>
      </c>
      <c r="BA205" s="13">
        <v>45413</v>
      </c>
      <c r="BB205" s="13">
        <v>45425</v>
      </c>
      <c r="BC205" s="13">
        <v>45446</v>
      </c>
      <c r="BD205" s="13">
        <v>45453</v>
      </c>
      <c r="BE205" s="13">
        <v>45474</v>
      </c>
      <c r="BF205" s="13">
        <v>45493</v>
      </c>
      <c r="BG205" s="13">
        <v>45511</v>
      </c>
      <c r="BH205" s="13">
        <v>45523</v>
      </c>
      <c r="BI205" s="13">
        <v>45579</v>
      </c>
      <c r="BJ205" s="13">
        <v>45600</v>
      </c>
      <c r="BK205" s="13">
        <v>45607</v>
      </c>
      <c r="BL205" s="13">
        <v>45651</v>
      </c>
    </row>
    <row r="206" spans="1:64" ht="210">
      <c r="A206" s="32" t="s">
        <v>3096</v>
      </c>
      <c r="B206" s="23" t="s">
        <v>3081</v>
      </c>
      <c r="C206" s="19" t="s">
        <v>3294</v>
      </c>
      <c r="D206" s="32" t="s">
        <v>2310</v>
      </c>
      <c r="E206" s="19" t="s">
        <v>3159</v>
      </c>
      <c r="F206" s="19" t="s">
        <v>3110</v>
      </c>
      <c r="G206" s="32" t="s">
        <v>2931</v>
      </c>
      <c r="H206" s="19" t="s">
        <v>2145</v>
      </c>
      <c r="I206" s="19" t="s">
        <v>3457</v>
      </c>
      <c r="J206" s="19" t="s">
        <v>3117</v>
      </c>
      <c r="K206" s="19" t="s">
        <v>3458</v>
      </c>
      <c r="L206" s="23">
        <v>15</v>
      </c>
      <c r="M206" s="19" t="s">
        <v>923</v>
      </c>
      <c r="N206" s="20">
        <v>45407</v>
      </c>
      <c r="O206" s="19" t="s">
        <v>3082</v>
      </c>
      <c r="P206" s="22">
        <v>45442</v>
      </c>
      <c r="Q206" s="22">
        <v>45442</v>
      </c>
      <c r="R206" s="23">
        <f>NETWORKDAYS(N206,P206,AV206:AY206:AZ206:BA206:BB206:BC206:BD206:BE206:BF206:BG206:BH206:BL206)</f>
        <v>24</v>
      </c>
      <c r="S206" s="23">
        <f t="shared" si="3"/>
        <v>25</v>
      </c>
      <c r="T206" s="17" t="s">
        <v>3461</v>
      </c>
      <c r="U206" s="31" t="s">
        <v>3392</v>
      </c>
      <c r="V206" s="19" t="s">
        <v>3082</v>
      </c>
      <c r="W206" s="19" t="s">
        <v>3082</v>
      </c>
      <c r="X206" s="19" t="s">
        <v>3082</v>
      </c>
      <c r="Y206" s="19" t="s">
        <v>3082</v>
      </c>
      <c r="Z206" s="19" t="s">
        <v>3298</v>
      </c>
      <c r="AV206" s="13">
        <v>45292</v>
      </c>
      <c r="AW206" s="13">
        <v>45299</v>
      </c>
      <c r="AX206" s="13">
        <v>45376</v>
      </c>
      <c r="AY206" s="13">
        <v>45379</v>
      </c>
      <c r="AZ206" s="13">
        <v>45380</v>
      </c>
      <c r="BA206" s="13">
        <v>45413</v>
      </c>
      <c r="BB206" s="13">
        <v>45425</v>
      </c>
      <c r="BC206" s="13">
        <v>45446</v>
      </c>
      <c r="BD206" s="13">
        <v>45453</v>
      </c>
      <c r="BE206" s="13">
        <v>45474</v>
      </c>
      <c r="BF206" s="13">
        <v>45493</v>
      </c>
      <c r="BG206" s="13">
        <v>45511</v>
      </c>
      <c r="BH206" s="13">
        <v>45523</v>
      </c>
      <c r="BI206" s="13">
        <v>45579</v>
      </c>
      <c r="BJ206" s="13">
        <v>45600</v>
      </c>
      <c r="BK206" s="13">
        <v>45607</v>
      </c>
      <c r="BL206" s="13">
        <v>45651</v>
      </c>
    </row>
    <row r="207" spans="1:64" ht="210">
      <c r="A207" s="32" t="s">
        <v>3096</v>
      </c>
      <c r="B207" s="23" t="s">
        <v>3081</v>
      </c>
      <c r="C207" s="19" t="s">
        <v>3123</v>
      </c>
      <c r="D207" s="32" t="s">
        <v>2311</v>
      </c>
      <c r="E207" s="19" t="s">
        <v>3159</v>
      </c>
      <c r="F207" s="19" t="s">
        <v>3110</v>
      </c>
      <c r="G207" s="32" t="s">
        <v>114</v>
      </c>
      <c r="H207" s="19" t="s">
        <v>2145</v>
      </c>
      <c r="I207" s="19" t="s">
        <v>3457</v>
      </c>
      <c r="J207" s="19" t="s">
        <v>3117</v>
      </c>
      <c r="K207" s="19" t="s">
        <v>3458</v>
      </c>
      <c r="L207" s="23">
        <v>15</v>
      </c>
      <c r="M207" s="19" t="s">
        <v>924</v>
      </c>
      <c r="N207" s="20">
        <v>45407</v>
      </c>
      <c r="O207" s="19" t="s">
        <v>3082</v>
      </c>
      <c r="P207" s="22">
        <v>45442</v>
      </c>
      <c r="Q207" s="22">
        <v>45442</v>
      </c>
      <c r="R207" s="23">
        <f>NETWORKDAYS(N207,P207,AV207:AY207:AZ207:BA207:BB207:BC207:BD207:BE207:BF207:BG207:BH207:BL207)</f>
        <v>26</v>
      </c>
      <c r="S207" s="23">
        <f t="shared" si="3"/>
        <v>27</v>
      </c>
      <c r="T207" s="17" t="s">
        <v>3461</v>
      </c>
      <c r="U207" s="31" t="s">
        <v>3393</v>
      </c>
      <c r="V207" s="19" t="s">
        <v>3082</v>
      </c>
      <c r="W207" s="19" t="s">
        <v>3082</v>
      </c>
      <c r="X207" s="19" t="s">
        <v>3082</v>
      </c>
      <c r="Y207" s="19" t="s">
        <v>3082</v>
      </c>
      <c r="Z207" s="19" t="s">
        <v>3298</v>
      </c>
    </row>
    <row r="208" spans="1:64" ht="210">
      <c r="A208" s="32" t="s">
        <v>3096</v>
      </c>
      <c r="B208" s="23" t="s">
        <v>3081</v>
      </c>
      <c r="C208" s="19" t="s">
        <v>3131</v>
      </c>
      <c r="D208" s="32" t="s">
        <v>80</v>
      </c>
      <c r="E208" s="19" t="s">
        <v>3159</v>
      </c>
      <c r="F208" s="19" t="s">
        <v>3110</v>
      </c>
      <c r="G208" s="32" t="s">
        <v>2932</v>
      </c>
      <c r="H208" s="19" t="s">
        <v>2145</v>
      </c>
      <c r="I208" s="19" t="s">
        <v>3457</v>
      </c>
      <c r="J208" s="19" t="s">
        <v>3117</v>
      </c>
      <c r="K208" s="19" t="s">
        <v>3458</v>
      </c>
      <c r="L208" s="23">
        <v>15</v>
      </c>
      <c r="M208" s="19" t="s">
        <v>925</v>
      </c>
      <c r="N208" s="20">
        <v>45407</v>
      </c>
      <c r="O208" s="19" t="s">
        <v>3082</v>
      </c>
      <c r="P208" s="22">
        <v>45442</v>
      </c>
      <c r="Q208" s="22">
        <v>45442</v>
      </c>
      <c r="R208" s="23">
        <f>NETWORKDAYS(N208,P208,AV208:AY208:AZ208:BA208:BB208:BC208:BD208:BE208:BF208:BG208:BH208:BL208)</f>
        <v>26</v>
      </c>
      <c r="S208" s="23">
        <f t="shared" si="3"/>
        <v>27</v>
      </c>
      <c r="T208" s="17" t="s">
        <v>3461</v>
      </c>
      <c r="U208" s="31" t="s">
        <v>3394</v>
      </c>
      <c r="V208" s="19" t="s">
        <v>3082</v>
      </c>
      <c r="W208" s="19" t="s">
        <v>3082</v>
      </c>
      <c r="X208" s="19" t="s">
        <v>3082</v>
      </c>
      <c r="Y208" s="19" t="s">
        <v>3082</v>
      </c>
      <c r="Z208" s="19" t="s">
        <v>3298</v>
      </c>
    </row>
    <row r="209" spans="1:26" ht="195">
      <c r="A209" s="32" t="s">
        <v>3096</v>
      </c>
      <c r="B209" s="23" t="s">
        <v>3081</v>
      </c>
      <c r="C209" s="19" t="s">
        <v>3082</v>
      </c>
      <c r="D209" s="32" t="s">
        <v>2312</v>
      </c>
      <c r="E209" s="23" t="s">
        <v>3115</v>
      </c>
      <c r="F209" s="19" t="s">
        <v>3093</v>
      </c>
      <c r="G209" s="32" t="s">
        <v>2933</v>
      </c>
      <c r="H209" s="19" t="s">
        <v>3395</v>
      </c>
      <c r="I209" s="19" t="s">
        <v>3098</v>
      </c>
      <c r="J209" s="19" t="s">
        <v>3202</v>
      </c>
      <c r="K209" s="19" t="s">
        <v>3460</v>
      </c>
      <c r="L209" s="23">
        <v>10</v>
      </c>
      <c r="M209" s="19" t="s">
        <v>926</v>
      </c>
      <c r="N209" s="20">
        <v>45407</v>
      </c>
      <c r="O209" s="19" t="s">
        <v>3082</v>
      </c>
      <c r="P209" s="22">
        <v>45442</v>
      </c>
      <c r="Q209" s="22">
        <v>45442</v>
      </c>
      <c r="R209" s="23">
        <f>NETWORKDAYS(N209,P209,AV209:AY209:AZ209:BA209:BB209:BC209:BD209:BE209:BF209:BG209:BH209:BL209)</f>
        <v>26</v>
      </c>
      <c r="S209" s="23">
        <f t="shared" si="3"/>
        <v>27</v>
      </c>
      <c r="T209" s="17" t="s">
        <v>3461</v>
      </c>
      <c r="U209" s="31" t="s">
        <v>3396</v>
      </c>
      <c r="V209" s="19" t="s">
        <v>3082</v>
      </c>
      <c r="W209" s="19" t="s">
        <v>3082</v>
      </c>
      <c r="X209" s="19" t="s">
        <v>3082</v>
      </c>
      <c r="Y209" s="19" t="s">
        <v>3082</v>
      </c>
      <c r="Z209" s="19" t="s">
        <v>3298</v>
      </c>
    </row>
    <row r="210" spans="1:26" ht="195">
      <c r="A210" s="32" t="s">
        <v>3096</v>
      </c>
      <c r="B210" s="23" t="s">
        <v>3081</v>
      </c>
      <c r="C210" s="19" t="s">
        <v>3294</v>
      </c>
      <c r="D210" s="32" t="s">
        <v>122</v>
      </c>
      <c r="E210" s="19" t="s">
        <v>3456</v>
      </c>
      <c r="F210" s="19" t="s">
        <v>3100</v>
      </c>
      <c r="G210" s="32" t="s">
        <v>2934</v>
      </c>
      <c r="H210" s="19" t="s">
        <v>3146</v>
      </c>
      <c r="I210" s="19" t="s">
        <v>3457</v>
      </c>
      <c r="J210" s="19" t="s">
        <v>3143</v>
      </c>
      <c r="K210" s="19" t="s">
        <v>3458</v>
      </c>
      <c r="L210" s="23">
        <v>15</v>
      </c>
      <c r="M210" s="19" t="s">
        <v>927</v>
      </c>
      <c r="N210" s="20">
        <v>45407</v>
      </c>
      <c r="O210" s="19" t="s">
        <v>3082</v>
      </c>
      <c r="P210" s="22">
        <v>45442</v>
      </c>
      <c r="Q210" s="22">
        <v>45442</v>
      </c>
      <c r="R210" s="23">
        <f>NETWORKDAYS(N210,P210,AV210:AY210:AZ210:BA210:BB210:BC210:BD210:BE210:BF210:BG210:BH210:BL210)</f>
        <v>26</v>
      </c>
      <c r="S210" s="23">
        <f t="shared" si="3"/>
        <v>27</v>
      </c>
      <c r="T210" s="17" t="s">
        <v>3461</v>
      </c>
      <c r="U210" s="31" t="s">
        <v>3397</v>
      </c>
      <c r="V210" s="19" t="s">
        <v>3082</v>
      </c>
      <c r="W210" s="19" t="s">
        <v>3082</v>
      </c>
      <c r="X210" s="19" t="s">
        <v>3082</v>
      </c>
      <c r="Y210" s="19" t="s">
        <v>3082</v>
      </c>
      <c r="Z210" s="19" t="s">
        <v>3298</v>
      </c>
    </row>
    <row r="211" spans="1:26" ht="86.25" customHeight="1">
      <c r="A211" s="32" t="s">
        <v>3096</v>
      </c>
      <c r="B211" s="23" t="s">
        <v>3081</v>
      </c>
      <c r="C211" s="19" t="s">
        <v>3131</v>
      </c>
      <c r="D211" s="32" t="s">
        <v>2313</v>
      </c>
      <c r="E211" s="19" t="s">
        <v>3159</v>
      </c>
      <c r="F211" s="19" t="s">
        <v>3110</v>
      </c>
      <c r="G211" s="32" t="s">
        <v>2935</v>
      </c>
      <c r="H211" s="19" t="s">
        <v>2145</v>
      </c>
      <c r="I211" s="19" t="s">
        <v>3457</v>
      </c>
      <c r="J211" s="19" t="s">
        <v>3117</v>
      </c>
      <c r="K211" s="19" t="s">
        <v>3458</v>
      </c>
      <c r="L211" s="23">
        <v>15</v>
      </c>
      <c r="M211" s="19" t="s">
        <v>928</v>
      </c>
      <c r="N211" s="20">
        <v>45407</v>
      </c>
      <c r="O211" s="19" t="s">
        <v>3082</v>
      </c>
      <c r="P211" s="22">
        <v>45442</v>
      </c>
      <c r="Q211" s="22">
        <v>45442</v>
      </c>
      <c r="R211" s="23">
        <f>NETWORKDAYS(N211,P211,AV211:AY211:AZ211:BA211:BB211:BC211:BD211:BE211:BF211:BG211:BH211:BL211)</f>
        <v>26</v>
      </c>
      <c r="S211" s="23">
        <f t="shared" si="3"/>
        <v>27</v>
      </c>
      <c r="T211" s="17" t="s">
        <v>3461</v>
      </c>
      <c r="U211" s="31" t="s">
        <v>3398</v>
      </c>
      <c r="V211" s="19" t="s">
        <v>3082</v>
      </c>
      <c r="W211" s="19" t="s">
        <v>3082</v>
      </c>
      <c r="X211" s="19" t="s">
        <v>3082</v>
      </c>
      <c r="Y211" s="19" t="s">
        <v>3082</v>
      </c>
      <c r="Z211" s="19" t="s">
        <v>3298</v>
      </c>
    </row>
    <row r="212" spans="1:26" ht="75.75" customHeight="1">
      <c r="A212" s="32" t="s">
        <v>3096</v>
      </c>
      <c r="B212" s="23" t="s">
        <v>3081</v>
      </c>
      <c r="C212" s="19" t="s">
        <v>3116</v>
      </c>
      <c r="D212" s="32" t="s">
        <v>112</v>
      </c>
      <c r="E212" s="19" t="s">
        <v>3159</v>
      </c>
      <c r="F212" s="19" t="s">
        <v>3110</v>
      </c>
      <c r="G212" s="32" t="s">
        <v>2937</v>
      </c>
      <c r="H212" s="19" t="s">
        <v>2145</v>
      </c>
      <c r="I212" s="19" t="s">
        <v>3457</v>
      </c>
      <c r="J212" s="19" t="s">
        <v>3117</v>
      </c>
      <c r="K212" s="19" t="s">
        <v>3458</v>
      </c>
      <c r="L212" s="23">
        <v>15</v>
      </c>
      <c r="M212" s="19" t="s">
        <v>932</v>
      </c>
      <c r="N212" s="20">
        <v>45407</v>
      </c>
      <c r="O212" s="19" t="s">
        <v>3082</v>
      </c>
      <c r="P212" s="22">
        <v>45442</v>
      </c>
      <c r="Q212" s="22">
        <v>45442</v>
      </c>
      <c r="R212" s="23">
        <f>NETWORKDAYS(N212,P212,AV212:AY212:AZ212:BA212:BB212:BC212:BD212:BE212:BF212:BG212:BH212:BL212)</f>
        <v>26</v>
      </c>
      <c r="S212" s="23">
        <f t="shared" si="3"/>
        <v>27</v>
      </c>
      <c r="T212" s="17" t="s">
        <v>3461</v>
      </c>
      <c r="U212" s="31" t="s">
        <v>3399</v>
      </c>
      <c r="V212" s="19" t="s">
        <v>3082</v>
      </c>
      <c r="W212" s="19" t="s">
        <v>3082</v>
      </c>
      <c r="X212" s="19" t="s">
        <v>3082</v>
      </c>
      <c r="Y212" s="19" t="s">
        <v>3082</v>
      </c>
      <c r="Z212" s="19" t="s">
        <v>3298</v>
      </c>
    </row>
    <row r="213" spans="1:26" ht="195">
      <c r="A213" s="32" t="s">
        <v>3096</v>
      </c>
      <c r="B213" s="23" t="s">
        <v>3081</v>
      </c>
      <c r="C213" s="19" t="s">
        <v>3090</v>
      </c>
      <c r="D213" s="32" t="s">
        <v>2297</v>
      </c>
      <c r="E213" s="23" t="s">
        <v>3115</v>
      </c>
      <c r="F213" s="19" t="s">
        <v>3093</v>
      </c>
      <c r="G213" s="32" t="s">
        <v>2904</v>
      </c>
      <c r="H213" s="19" t="s">
        <v>3138</v>
      </c>
      <c r="I213" s="19" t="s">
        <v>3122</v>
      </c>
      <c r="J213" s="19" t="s">
        <v>3372</v>
      </c>
      <c r="K213" s="19" t="s">
        <v>3459</v>
      </c>
      <c r="L213" s="23">
        <v>15</v>
      </c>
      <c r="M213" s="19" t="s">
        <v>934</v>
      </c>
      <c r="N213" s="20">
        <v>45407</v>
      </c>
      <c r="O213" s="19" t="s">
        <v>3082</v>
      </c>
      <c r="P213" s="22">
        <v>45442</v>
      </c>
      <c r="Q213" s="22">
        <v>45442</v>
      </c>
      <c r="R213" s="23">
        <f>NETWORKDAYS(N213,P213,AV213:AY213:AZ213:BA213:BB213:BC213:BD213:BE213:BF213:BG213:BH213:BL213)</f>
        <v>26</v>
      </c>
      <c r="S213" s="23">
        <f t="shared" si="3"/>
        <v>27</v>
      </c>
      <c r="T213" s="17" t="s">
        <v>3461</v>
      </c>
      <c r="U213" s="31" t="s">
        <v>3400</v>
      </c>
      <c r="V213" s="19" t="s">
        <v>3082</v>
      </c>
      <c r="W213" s="19" t="s">
        <v>3082</v>
      </c>
      <c r="X213" s="19" t="s">
        <v>3082</v>
      </c>
      <c r="Y213" s="19" t="s">
        <v>3082</v>
      </c>
      <c r="Z213" s="19" t="s">
        <v>3298</v>
      </c>
    </row>
    <row r="214" spans="1:26" ht="210">
      <c r="A214" s="32" t="s">
        <v>3096</v>
      </c>
      <c r="B214" s="23" t="s">
        <v>3081</v>
      </c>
      <c r="C214" s="19" t="s">
        <v>3105</v>
      </c>
      <c r="D214" s="32" t="s">
        <v>2314</v>
      </c>
      <c r="E214" s="19" t="s">
        <v>3159</v>
      </c>
      <c r="F214" s="19" t="s">
        <v>3110</v>
      </c>
      <c r="G214" s="32" t="s">
        <v>2939</v>
      </c>
      <c r="H214" s="19" t="s">
        <v>2145</v>
      </c>
      <c r="I214" s="19" t="s">
        <v>3457</v>
      </c>
      <c r="J214" s="19" t="s">
        <v>3117</v>
      </c>
      <c r="K214" s="19" t="s">
        <v>3458</v>
      </c>
      <c r="L214" s="23">
        <v>15</v>
      </c>
      <c r="M214" s="19" t="s">
        <v>935</v>
      </c>
      <c r="N214" s="20">
        <v>45408</v>
      </c>
      <c r="O214" s="19" t="s">
        <v>3082</v>
      </c>
      <c r="P214" s="22">
        <v>45442</v>
      </c>
      <c r="Q214" s="22">
        <v>45442</v>
      </c>
      <c r="R214" s="23">
        <f>NETWORKDAYS(N214,P214,AV214:AY214:AZ214:BA214:BB214:BC214:BD214:BE214:BF214:BG214:BH214:BL214)</f>
        <v>25</v>
      </c>
      <c r="S214" s="23">
        <f t="shared" si="3"/>
        <v>26</v>
      </c>
      <c r="T214" s="17" t="s">
        <v>3461</v>
      </c>
      <c r="U214" s="31" t="s">
        <v>3401</v>
      </c>
      <c r="V214" s="19" t="s">
        <v>3082</v>
      </c>
      <c r="W214" s="19" t="s">
        <v>3082</v>
      </c>
      <c r="X214" s="19" t="s">
        <v>3082</v>
      </c>
      <c r="Y214" s="19" t="s">
        <v>3082</v>
      </c>
      <c r="Z214" s="19" t="s">
        <v>3298</v>
      </c>
    </row>
    <row r="215" spans="1:26" ht="210">
      <c r="A215" s="32" t="s">
        <v>3096</v>
      </c>
      <c r="B215" s="23" t="s">
        <v>3081</v>
      </c>
      <c r="C215" s="19" t="s">
        <v>3116</v>
      </c>
      <c r="D215" s="32" t="s">
        <v>74</v>
      </c>
      <c r="E215" s="19" t="s">
        <v>3456</v>
      </c>
      <c r="F215" s="19" t="s">
        <v>3110</v>
      </c>
      <c r="G215" s="32" t="s">
        <v>2946</v>
      </c>
      <c r="H215" s="19" t="s">
        <v>2145</v>
      </c>
      <c r="I215" s="19" t="s">
        <v>3457</v>
      </c>
      <c r="J215" s="19" t="s">
        <v>3117</v>
      </c>
      <c r="K215" s="19" t="s">
        <v>3458</v>
      </c>
      <c r="L215" s="23">
        <v>15</v>
      </c>
      <c r="M215" s="19" t="s">
        <v>943</v>
      </c>
      <c r="N215" s="20">
        <v>45411</v>
      </c>
      <c r="O215" s="19" t="s">
        <v>3082</v>
      </c>
      <c r="P215" s="22">
        <v>45442</v>
      </c>
      <c r="Q215" s="22">
        <v>45442</v>
      </c>
      <c r="R215" s="23">
        <f>NETWORKDAYS(N215,P215,AV215:AY215:AZ215:BA215:BB215:BC215:BD215:BE215:BF215:BG215:BH215:BL215)</f>
        <v>24</v>
      </c>
      <c r="S215" s="23">
        <f t="shared" si="3"/>
        <v>25</v>
      </c>
      <c r="T215" s="17" t="s">
        <v>3461</v>
      </c>
      <c r="U215" s="31" t="s">
        <v>3402</v>
      </c>
      <c r="V215" s="19" t="s">
        <v>3082</v>
      </c>
      <c r="W215" s="19" t="s">
        <v>3082</v>
      </c>
      <c r="X215" s="19" t="s">
        <v>3082</v>
      </c>
      <c r="Y215" s="19" t="s">
        <v>3082</v>
      </c>
      <c r="Z215" s="19" t="s">
        <v>3298</v>
      </c>
    </row>
    <row r="216" spans="1:26" ht="188.25" customHeight="1">
      <c r="A216" s="32" t="s">
        <v>3096</v>
      </c>
      <c r="B216" s="23" t="s">
        <v>3081</v>
      </c>
      <c r="C216" s="19" t="s">
        <v>3113</v>
      </c>
      <c r="D216" s="19" t="s">
        <v>3404</v>
      </c>
      <c r="E216" s="19" t="s">
        <v>3159</v>
      </c>
      <c r="F216" s="19" t="s">
        <v>3100</v>
      </c>
      <c r="G216" s="32" t="s">
        <v>2947</v>
      </c>
      <c r="H216" s="19" t="s">
        <v>3138</v>
      </c>
      <c r="I216" s="19" t="s">
        <v>3122</v>
      </c>
      <c r="J216" s="19" t="s">
        <v>3372</v>
      </c>
      <c r="K216" s="19" t="s">
        <v>3458</v>
      </c>
      <c r="L216" s="23">
        <v>15</v>
      </c>
      <c r="M216" s="19" t="s">
        <v>944</v>
      </c>
      <c r="N216" s="20">
        <v>45411</v>
      </c>
      <c r="O216" s="19" t="s">
        <v>3082</v>
      </c>
      <c r="P216" s="22">
        <v>45442</v>
      </c>
      <c r="Q216" s="22">
        <v>45442</v>
      </c>
      <c r="R216" s="23">
        <f>NETWORKDAYS(N216,P216,AV216:AY216:AZ216:BA216:BB216:BC216:BD216:BE216:BF216:BG216:BH216:BL216)</f>
        <v>24</v>
      </c>
      <c r="S216" s="23">
        <f t="shared" si="3"/>
        <v>25</v>
      </c>
      <c r="T216" s="17" t="s">
        <v>3461</v>
      </c>
      <c r="U216" s="31" t="s">
        <v>3403</v>
      </c>
      <c r="V216" s="19" t="s">
        <v>3082</v>
      </c>
      <c r="W216" s="19" t="s">
        <v>3082</v>
      </c>
      <c r="X216" s="19" t="s">
        <v>3082</v>
      </c>
      <c r="Y216" s="19" t="s">
        <v>3082</v>
      </c>
      <c r="Z216" s="19" t="s">
        <v>3298</v>
      </c>
    </row>
    <row r="217" spans="1:26" ht="210">
      <c r="A217" s="32" t="s">
        <v>3096</v>
      </c>
      <c r="B217" s="23" t="s">
        <v>3081</v>
      </c>
      <c r="C217" s="19" t="s">
        <v>3118</v>
      </c>
      <c r="D217" s="32" t="s">
        <v>2317</v>
      </c>
      <c r="E217" s="23" t="s">
        <v>3108</v>
      </c>
      <c r="F217" s="19" t="s">
        <v>3093</v>
      </c>
      <c r="G217" s="32" t="s">
        <v>2949</v>
      </c>
      <c r="H217" s="19" t="s">
        <v>2145</v>
      </c>
      <c r="I217" s="19" t="s">
        <v>3457</v>
      </c>
      <c r="J217" s="19" t="s">
        <v>3117</v>
      </c>
      <c r="K217" s="19" t="s">
        <v>3459</v>
      </c>
      <c r="L217" s="23">
        <v>15</v>
      </c>
      <c r="M217" s="19" t="s">
        <v>946</v>
      </c>
      <c r="N217" s="20">
        <v>45412</v>
      </c>
      <c r="O217" s="19" t="s">
        <v>3082</v>
      </c>
      <c r="P217" s="22">
        <v>45442</v>
      </c>
      <c r="Q217" s="22">
        <v>45442</v>
      </c>
      <c r="R217" s="23">
        <f>NETWORKDAYS(N217,P217,AV217:AY217:AZ217:BA217:BB217:BC217:BD217:BE217:BF217:BG217:BH217:BL217)</f>
        <v>23</v>
      </c>
      <c r="S217" s="23">
        <f t="shared" si="3"/>
        <v>24</v>
      </c>
      <c r="T217" s="17" t="s">
        <v>3461</v>
      </c>
      <c r="U217" s="31" t="s">
        <v>3405</v>
      </c>
      <c r="V217" s="19" t="s">
        <v>3082</v>
      </c>
      <c r="W217" s="19" t="s">
        <v>3082</v>
      </c>
      <c r="X217" s="19" t="s">
        <v>3082</v>
      </c>
      <c r="Y217" s="19" t="s">
        <v>3082</v>
      </c>
      <c r="Z217" s="19" t="s">
        <v>3298</v>
      </c>
    </row>
    <row r="218" spans="1:26" ht="150">
      <c r="A218" s="32" t="s">
        <v>3096</v>
      </c>
      <c r="B218" s="23" t="s">
        <v>3081</v>
      </c>
      <c r="C218" s="19" t="s">
        <v>3088</v>
      </c>
      <c r="D218" s="32" t="s">
        <v>2319</v>
      </c>
      <c r="E218" s="19" t="s">
        <v>3456</v>
      </c>
      <c r="F218" s="19" t="s">
        <v>3085</v>
      </c>
      <c r="G218" s="32" t="s">
        <v>2950</v>
      </c>
      <c r="H218" s="19" t="s">
        <v>3377</v>
      </c>
      <c r="I218" s="19" t="s">
        <v>3457</v>
      </c>
      <c r="J218" s="19" t="s">
        <v>3084</v>
      </c>
      <c r="K218" s="19" t="s">
        <v>3458</v>
      </c>
      <c r="L218" s="23">
        <v>15</v>
      </c>
      <c r="M218" s="19" t="s">
        <v>951</v>
      </c>
      <c r="N218" s="20">
        <v>45412</v>
      </c>
      <c r="O218" s="19" t="s">
        <v>3082</v>
      </c>
      <c r="P218" s="22">
        <v>45442</v>
      </c>
      <c r="Q218" s="22">
        <v>45442</v>
      </c>
      <c r="R218" s="23">
        <f>NETWORKDAYS(N218,P218,AV218:AY218:AZ218:BA218:BB218:BC218:BD218:BE218:BF218:BG218:BH218:BL218)</f>
        <v>23</v>
      </c>
      <c r="S218" s="23">
        <f t="shared" si="3"/>
        <v>24</v>
      </c>
      <c r="T218" s="17" t="s">
        <v>3461</v>
      </c>
      <c r="U218" s="31" t="s">
        <v>3406</v>
      </c>
      <c r="V218" s="19" t="s">
        <v>3082</v>
      </c>
      <c r="W218" s="19" t="s">
        <v>3082</v>
      </c>
      <c r="X218" s="19" t="s">
        <v>3082</v>
      </c>
      <c r="Y218" s="19" t="s">
        <v>3082</v>
      </c>
      <c r="Z218" s="19" t="s">
        <v>3298</v>
      </c>
    </row>
    <row r="219" spans="1:26" ht="165">
      <c r="A219" s="32" t="s">
        <v>3096</v>
      </c>
      <c r="B219" s="23" t="s">
        <v>3081</v>
      </c>
      <c r="C219" s="19" t="s">
        <v>3090</v>
      </c>
      <c r="D219" s="32" t="s">
        <v>2325</v>
      </c>
      <c r="E219" s="19" t="s">
        <v>3456</v>
      </c>
      <c r="F219" s="19" t="s">
        <v>3085</v>
      </c>
      <c r="G219" s="32" t="s">
        <v>2954</v>
      </c>
      <c r="H219" s="19" t="s">
        <v>3092</v>
      </c>
      <c r="I219" s="19" t="s">
        <v>3457</v>
      </c>
      <c r="J219" s="19" t="s">
        <v>3084</v>
      </c>
      <c r="K219" s="19" t="s">
        <v>3458</v>
      </c>
      <c r="L219" s="23">
        <v>15</v>
      </c>
      <c r="M219" s="19" t="s">
        <v>957</v>
      </c>
      <c r="N219" s="20">
        <v>45412</v>
      </c>
      <c r="O219" s="19" t="s">
        <v>3082</v>
      </c>
      <c r="P219" s="22">
        <v>45442</v>
      </c>
      <c r="Q219" s="22">
        <v>45442</v>
      </c>
      <c r="R219" s="23">
        <f>NETWORKDAYS(N219,P219,AV219:AY219:AZ219:BA219:BB219:BC219:BD219:BE219:BF219:BG219:BH219:BL219)</f>
        <v>23</v>
      </c>
      <c r="S219" s="23">
        <f t="shared" si="3"/>
        <v>24</v>
      </c>
      <c r="T219" s="17" t="s">
        <v>3461</v>
      </c>
      <c r="U219" s="31" t="s">
        <v>3407</v>
      </c>
      <c r="V219" s="19" t="s">
        <v>3082</v>
      </c>
      <c r="W219" s="19" t="s">
        <v>3082</v>
      </c>
      <c r="X219" s="19" t="s">
        <v>3082</v>
      </c>
      <c r="Y219" s="19" t="s">
        <v>3082</v>
      </c>
      <c r="Z219" s="19" t="s">
        <v>3298</v>
      </c>
    </row>
    <row r="220" spans="1:26" ht="195">
      <c r="A220" s="32" t="s">
        <v>3096</v>
      </c>
      <c r="B220" s="23" t="s">
        <v>3081</v>
      </c>
      <c r="C220" s="19" t="s">
        <v>3123</v>
      </c>
      <c r="D220" s="32" t="s">
        <v>2326</v>
      </c>
      <c r="E220" s="19" t="s">
        <v>3456</v>
      </c>
      <c r="F220" s="19" t="s">
        <v>3093</v>
      </c>
      <c r="G220" s="32" t="s">
        <v>2955</v>
      </c>
      <c r="H220" s="19" t="s">
        <v>3124</v>
      </c>
      <c r="I220" s="19" t="s">
        <v>3098</v>
      </c>
      <c r="J220" s="19" t="s">
        <v>3125</v>
      </c>
      <c r="K220" s="19" t="s">
        <v>3459</v>
      </c>
      <c r="L220" s="23">
        <v>15</v>
      </c>
      <c r="M220" s="19" t="s">
        <v>958</v>
      </c>
      <c r="N220" s="20">
        <v>45412</v>
      </c>
      <c r="O220" s="19" t="s">
        <v>3082</v>
      </c>
      <c r="P220" s="22">
        <v>45442</v>
      </c>
      <c r="Q220" s="22">
        <v>45442</v>
      </c>
      <c r="R220" s="23">
        <f>NETWORKDAYS(N220,P220,AV220:AY220:AZ220:BA220:BB220:BC220:BD220:BE220:BF220:BG220:BH220:BL220)</f>
        <v>23</v>
      </c>
      <c r="S220" s="23">
        <f t="shared" si="3"/>
        <v>24</v>
      </c>
      <c r="T220" s="17" t="s">
        <v>3461</v>
      </c>
      <c r="U220" s="31" t="s">
        <v>3408</v>
      </c>
      <c r="V220" s="19" t="s">
        <v>3082</v>
      </c>
      <c r="W220" s="19" t="s">
        <v>3082</v>
      </c>
      <c r="X220" s="19" t="s">
        <v>3082</v>
      </c>
      <c r="Y220" s="19" t="s">
        <v>3082</v>
      </c>
      <c r="Z220" s="19" t="s">
        <v>3298</v>
      </c>
    </row>
    <row r="221" spans="1:26" ht="91.5" customHeight="1">
      <c r="A221" s="32" t="s">
        <v>3096</v>
      </c>
      <c r="B221" s="23" t="s">
        <v>3081</v>
      </c>
      <c r="C221" s="19" t="s">
        <v>3094</v>
      </c>
      <c r="D221" s="32" t="s">
        <v>2327</v>
      </c>
      <c r="E221" s="23" t="s">
        <v>3083</v>
      </c>
      <c r="F221" s="19" t="s">
        <v>3085</v>
      </c>
      <c r="G221" s="32" t="s">
        <v>2956</v>
      </c>
      <c r="H221" s="19" t="s">
        <v>3092</v>
      </c>
      <c r="I221" s="19" t="s">
        <v>3457</v>
      </c>
      <c r="J221" s="19" t="s">
        <v>3084</v>
      </c>
      <c r="K221" s="19" t="s">
        <v>3458</v>
      </c>
      <c r="L221" s="23">
        <v>15</v>
      </c>
      <c r="M221" s="19" t="s">
        <v>959</v>
      </c>
      <c r="N221" s="20">
        <v>45412</v>
      </c>
      <c r="O221" s="19" t="s">
        <v>3082</v>
      </c>
      <c r="P221" s="22">
        <v>45442</v>
      </c>
      <c r="Q221" s="22">
        <v>45442</v>
      </c>
      <c r="R221" s="23">
        <f>NETWORKDAYS(N221,P221,AV221:AY221:AZ221:BA221:BB221:BC221:BD221:BE221:BF221:BG221:BH221:BL221)</f>
        <v>23</v>
      </c>
      <c r="S221" s="23">
        <f t="shared" si="3"/>
        <v>24</v>
      </c>
      <c r="T221" s="17" t="s">
        <v>3461</v>
      </c>
      <c r="U221" s="31" t="s">
        <v>3407</v>
      </c>
      <c r="V221" s="19" t="s">
        <v>3082</v>
      </c>
      <c r="W221" s="19" t="s">
        <v>3082</v>
      </c>
      <c r="X221" s="19" t="s">
        <v>3082</v>
      </c>
      <c r="Y221" s="19" t="s">
        <v>3082</v>
      </c>
      <c r="Z221" s="19" t="s">
        <v>3298</v>
      </c>
    </row>
    <row r="222" spans="1:26" ht="195">
      <c r="A222" s="32" t="s">
        <v>3096</v>
      </c>
      <c r="B222" s="23" t="s">
        <v>3081</v>
      </c>
      <c r="C222" s="19" t="s">
        <v>3090</v>
      </c>
      <c r="D222" s="32" t="s">
        <v>1928</v>
      </c>
      <c r="E222" s="23" t="s">
        <v>3083</v>
      </c>
      <c r="F222" s="19" t="s">
        <v>3093</v>
      </c>
      <c r="G222" s="32" t="s">
        <v>2958</v>
      </c>
      <c r="H222" s="19" t="s">
        <v>3097</v>
      </c>
      <c r="I222" s="19" t="s">
        <v>3098</v>
      </c>
      <c r="J222" s="19" t="s">
        <v>3099</v>
      </c>
      <c r="K222" s="19" t="s">
        <v>3459</v>
      </c>
      <c r="L222" s="23">
        <v>15</v>
      </c>
      <c r="M222" s="19" t="s">
        <v>961</v>
      </c>
      <c r="N222" s="20">
        <v>45412</v>
      </c>
      <c r="O222" s="19" t="s">
        <v>3082</v>
      </c>
      <c r="P222" s="22">
        <v>45442</v>
      </c>
      <c r="Q222" s="22">
        <v>45442</v>
      </c>
      <c r="R222" s="23">
        <f>NETWORKDAYS(N222,P222,AV222:AY222:AZ222:BA222:BB222:BC222:BD222:BE222:BF222:BG222:BH222:BL222)</f>
        <v>23</v>
      </c>
      <c r="S222" s="23">
        <f t="shared" si="3"/>
        <v>24</v>
      </c>
      <c r="T222" s="17" t="s">
        <v>3461</v>
      </c>
      <c r="U222" s="31" t="s">
        <v>3409</v>
      </c>
      <c r="V222" s="19" t="s">
        <v>3082</v>
      </c>
      <c r="W222" s="19" t="s">
        <v>3082</v>
      </c>
      <c r="X222" s="19" t="s">
        <v>3082</v>
      </c>
      <c r="Y222" s="19" t="s">
        <v>3082</v>
      </c>
      <c r="Z222" s="19" t="s">
        <v>3298</v>
      </c>
    </row>
    <row r="223" spans="1:26" ht="165">
      <c r="A223" s="32" t="s">
        <v>3096</v>
      </c>
      <c r="B223" s="23" t="s">
        <v>3081</v>
      </c>
      <c r="C223" s="19" t="s">
        <v>3090</v>
      </c>
      <c r="D223" s="32" t="s">
        <v>2329</v>
      </c>
      <c r="E223" s="23" t="s">
        <v>3108</v>
      </c>
      <c r="F223" s="19" t="s">
        <v>3085</v>
      </c>
      <c r="G223" s="32" t="s">
        <v>2959</v>
      </c>
      <c r="H223" s="19" t="s">
        <v>3092</v>
      </c>
      <c r="I223" s="19" t="s">
        <v>3457</v>
      </c>
      <c r="J223" s="19" t="s">
        <v>3084</v>
      </c>
      <c r="K223" s="19" t="s">
        <v>3459</v>
      </c>
      <c r="L223" s="23">
        <v>15</v>
      </c>
      <c r="M223" s="19" t="s">
        <v>962</v>
      </c>
      <c r="N223" s="20">
        <v>45412</v>
      </c>
      <c r="O223" s="19" t="s">
        <v>3082</v>
      </c>
      <c r="P223" s="22">
        <v>45442</v>
      </c>
      <c r="Q223" s="22">
        <v>45442</v>
      </c>
      <c r="R223" s="23">
        <f>NETWORKDAYS(N223,P223,AV223:AY223:AZ223:BA223:BB223:BC223:BD223:BE223:BF223:BG223:BH223:BL223)</f>
        <v>23</v>
      </c>
      <c r="S223" s="23">
        <f t="shared" si="3"/>
        <v>24</v>
      </c>
      <c r="T223" s="17" t="s">
        <v>3461</v>
      </c>
      <c r="U223" s="31" t="s">
        <v>3410</v>
      </c>
      <c r="V223" s="19" t="s">
        <v>3082</v>
      </c>
      <c r="W223" s="19" t="s">
        <v>3082</v>
      </c>
      <c r="X223" s="19" t="s">
        <v>3082</v>
      </c>
      <c r="Y223" s="19" t="s">
        <v>3082</v>
      </c>
      <c r="Z223" s="19" t="s">
        <v>3298</v>
      </c>
    </row>
    <row r="224" spans="1:26" ht="135">
      <c r="A224" s="32" t="s">
        <v>3096</v>
      </c>
      <c r="B224" s="23" t="s">
        <v>3081</v>
      </c>
      <c r="C224" s="19" t="s">
        <v>3090</v>
      </c>
      <c r="D224" s="32" t="s">
        <v>34</v>
      </c>
      <c r="E224" s="23" t="s">
        <v>3115</v>
      </c>
      <c r="F224" s="19" t="s">
        <v>3085</v>
      </c>
      <c r="G224" s="32" t="s">
        <v>2960</v>
      </c>
      <c r="H224" s="19" t="s">
        <v>3128</v>
      </c>
      <c r="I224" s="19" t="s">
        <v>3457</v>
      </c>
      <c r="J224" s="19" t="s">
        <v>3129</v>
      </c>
      <c r="K224" s="19" t="s">
        <v>3458</v>
      </c>
      <c r="L224" s="23">
        <v>15</v>
      </c>
      <c r="M224" s="19" t="s">
        <v>963</v>
      </c>
      <c r="N224" s="20">
        <v>45412</v>
      </c>
      <c r="O224" s="19" t="s">
        <v>3082</v>
      </c>
      <c r="P224" s="22">
        <v>45442</v>
      </c>
      <c r="Q224" s="22">
        <v>45442</v>
      </c>
      <c r="R224" s="23">
        <f>NETWORKDAYS(N224,P224,AV224:AY224:AZ224:BA224:BB224:BC224:BD224:BE224:BF224:BG224:BH224:BL224)</f>
        <v>23</v>
      </c>
      <c r="S224" s="23">
        <f t="shared" si="3"/>
        <v>24</v>
      </c>
      <c r="T224" s="17" t="s">
        <v>3461</v>
      </c>
      <c r="U224" s="31" t="s">
        <v>3411</v>
      </c>
      <c r="V224" s="19" t="s">
        <v>3082</v>
      </c>
      <c r="W224" s="19" t="s">
        <v>3082</v>
      </c>
      <c r="X224" s="19" t="s">
        <v>3082</v>
      </c>
      <c r="Y224" s="19" t="s">
        <v>3082</v>
      </c>
      <c r="Z224" s="19" t="s">
        <v>3298</v>
      </c>
    </row>
    <row r="225" spans="1:26" ht="120">
      <c r="A225" s="32" t="s">
        <v>3096</v>
      </c>
      <c r="B225" s="23" t="s">
        <v>3081</v>
      </c>
      <c r="C225" s="23" t="s">
        <v>3123</v>
      </c>
      <c r="D225" s="32" t="s">
        <v>2331</v>
      </c>
      <c r="E225" s="23" t="s">
        <v>3083</v>
      </c>
      <c r="F225" s="23" t="s">
        <v>3110</v>
      </c>
      <c r="G225" s="32" t="s">
        <v>2963</v>
      </c>
      <c r="H225" s="23" t="s">
        <v>3217</v>
      </c>
      <c r="I225" s="19" t="s">
        <v>3457</v>
      </c>
      <c r="J225" s="23" t="s">
        <v>3117</v>
      </c>
      <c r="K225" s="19" t="s">
        <v>3458</v>
      </c>
      <c r="L225" s="23">
        <v>15</v>
      </c>
      <c r="M225" s="19" t="s">
        <v>967</v>
      </c>
      <c r="N225" s="20">
        <v>45383</v>
      </c>
      <c r="O225" s="23" t="s">
        <v>3082</v>
      </c>
      <c r="P225" s="22">
        <v>45442</v>
      </c>
      <c r="Q225" s="22">
        <v>45442</v>
      </c>
      <c r="R225" s="23">
        <f>NETWORKDAYS(N225,P225,AV225:AY225:AZ225:BA225:BB225:BC225:BD225:BE225:BF225:BG225:BH225:BL225)</f>
        <v>44</v>
      </c>
      <c r="S225" s="23">
        <f t="shared" si="3"/>
        <v>45</v>
      </c>
      <c r="T225" s="17" t="s">
        <v>3461</v>
      </c>
      <c r="U225" s="45" t="s">
        <v>3412</v>
      </c>
      <c r="V225" s="19" t="s">
        <v>3082</v>
      </c>
      <c r="W225" s="19" t="s">
        <v>3082</v>
      </c>
      <c r="X225" s="19" t="s">
        <v>3082</v>
      </c>
      <c r="Y225" s="19" t="s">
        <v>3082</v>
      </c>
      <c r="Z225" s="19" t="s">
        <v>3298</v>
      </c>
    </row>
    <row r="226" spans="1:26" ht="195">
      <c r="A226" s="32" t="s">
        <v>3096</v>
      </c>
      <c r="B226" s="23" t="s">
        <v>3081</v>
      </c>
      <c r="C226" s="23" t="s">
        <v>3090</v>
      </c>
      <c r="D226" s="32" t="s">
        <v>2051</v>
      </c>
      <c r="E226" s="23" t="s">
        <v>3115</v>
      </c>
      <c r="F226" s="23" t="s">
        <v>3093</v>
      </c>
      <c r="G226" s="32" t="s">
        <v>2965</v>
      </c>
      <c r="H226" s="23" t="s">
        <v>3135</v>
      </c>
      <c r="I226" s="23" t="s">
        <v>3098</v>
      </c>
      <c r="J226" s="23" t="s">
        <v>3206</v>
      </c>
      <c r="K226" s="19" t="s">
        <v>3460</v>
      </c>
      <c r="L226" s="23">
        <v>10</v>
      </c>
      <c r="M226" s="32" t="s">
        <v>969</v>
      </c>
      <c r="N226" s="20">
        <v>45385</v>
      </c>
      <c r="O226" s="23" t="s">
        <v>3082</v>
      </c>
      <c r="P226" s="22">
        <v>45442</v>
      </c>
      <c r="Q226" s="22">
        <v>45442</v>
      </c>
      <c r="R226" s="23">
        <f>NETWORKDAYS(N226,P226,AV226:AY226:AZ226:BA226:BB226:BC226:BD226:BE226:BF226:BG226:BH226:BL226)</f>
        <v>42</v>
      </c>
      <c r="S226" s="23">
        <f t="shared" si="3"/>
        <v>43</v>
      </c>
      <c r="T226" s="17" t="s">
        <v>3461</v>
      </c>
      <c r="U226" s="45" t="s">
        <v>3413</v>
      </c>
      <c r="V226" s="19" t="s">
        <v>3082</v>
      </c>
      <c r="W226" s="19" t="s">
        <v>3082</v>
      </c>
      <c r="X226" s="19" t="s">
        <v>3082</v>
      </c>
      <c r="Y226" s="19" t="s">
        <v>3082</v>
      </c>
      <c r="Z226" s="19" t="s">
        <v>3298</v>
      </c>
    </row>
    <row r="227" spans="1:26" ht="123.75" customHeight="1">
      <c r="A227" s="32" t="s">
        <v>3096</v>
      </c>
      <c r="B227" s="23" t="s">
        <v>3081</v>
      </c>
      <c r="C227" s="23" t="s">
        <v>3090</v>
      </c>
      <c r="D227" s="32" t="s">
        <v>2173</v>
      </c>
      <c r="E227" s="23" t="s">
        <v>3115</v>
      </c>
      <c r="F227" s="23" t="s">
        <v>3085</v>
      </c>
      <c r="G227" s="32" t="s">
        <v>2966</v>
      </c>
      <c r="H227" s="23" t="s">
        <v>3128</v>
      </c>
      <c r="I227" s="19" t="s">
        <v>3457</v>
      </c>
      <c r="J227" s="19" t="s">
        <v>3129</v>
      </c>
      <c r="K227" s="19" t="s">
        <v>3460</v>
      </c>
      <c r="L227" s="23">
        <v>10</v>
      </c>
      <c r="M227" s="32" t="s">
        <v>970</v>
      </c>
      <c r="N227" s="20">
        <v>45385</v>
      </c>
      <c r="O227" s="23" t="s">
        <v>3082</v>
      </c>
      <c r="P227" s="22">
        <v>45442</v>
      </c>
      <c r="Q227" s="22">
        <v>45442</v>
      </c>
      <c r="R227" s="23">
        <f>NETWORKDAYS(N227,P227,AV227:AY227:AZ227:BA227:BB227:BC227:BD227:BE227:BF227:BG227:BH227:BL227)</f>
        <v>42</v>
      </c>
      <c r="S227" s="23">
        <f t="shared" si="3"/>
        <v>43</v>
      </c>
      <c r="T227" s="17" t="s">
        <v>3461</v>
      </c>
      <c r="U227" s="45" t="s">
        <v>3414</v>
      </c>
      <c r="V227" s="23" t="s">
        <v>3082</v>
      </c>
      <c r="W227" s="23" t="s">
        <v>3082</v>
      </c>
      <c r="X227" s="23" t="s">
        <v>3082</v>
      </c>
      <c r="Y227" s="23" t="s">
        <v>3082</v>
      </c>
      <c r="Z227" s="23" t="s">
        <v>3298</v>
      </c>
    </row>
    <row r="228" spans="1:26" ht="195">
      <c r="A228" s="32" t="s">
        <v>3096</v>
      </c>
      <c r="B228" s="23" t="s">
        <v>3081</v>
      </c>
      <c r="C228" s="23" t="s">
        <v>3090</v>
      </c>
      <c r="D228" s="32" t="s">
        <v>2332</v>
      </c>
      <c r="E228" s="23" t="s">
        <v>3115</v>
      </c>
      <c r="F228" s="23" t="s">
        <v>3093</v>
      </c>
      <c r="G228" s="32" t="s">
        <v>2967</v>
      </c>
      <c r="H228" s="23" t="s">
        <v>3135</v>
      </c>
      <c r="I228" s="23" t="s">
        <v>3098</v>
      </c>
      <c r="J228" s="23" t="s">
        <v>3206</v>
      </c>
      <c r="K228" s="19" t="s">
        <v>3460</v>
      </c>
      <c r="L228" s="23">
        <v>10</v>
      </c>
      <c r="M228" s="32" t="s">
        <v>971</v>
      </c>
      <c r="N228" s="20">
        <v>45386</v>
      </c>
      <c r="O228" s="23" t="s">
        <v>3082</v>
      </c>
      <c r="P228" s="22">
        <v>45442</v>
      </c>
      <c r="Q228" s="22">
        <v>45442</v>
      </c>
      <c r="R228" s="23">
        <f>NETWORKDAYS(N228,P228,AV228:AY228:AZ228:BA228:BB228:BC228:BD228:BE228:BF228:BG228:BH228:BL228)</f>
        <v>41</v>
      </c>
      <c r="S228" s="23">
        <f t="shared" si="3"/>
        <v>42</v>
      </c>
      <c r="T228" s="17" t="s">
        <v>3461</v>
      </c>
      <c r="U228" s="45" t="s">
        <v>3415</v>
      </c>
      <c r="V228" s="23" t="s">
        <v>3082</v>
      </c>
      <c r="W228" s="23" t="s">
        <v>3082</v>
      </c>
      <c r="X228" s="23" t="s">
        <v>3082</v>
      </c>
      <c r="Y228" s="23" t="s">
        <v>3082</v>
      </c>
      <c r="Z228" s="23" t="s">
        <v>3298</v>
      </c>
    </row>
    <row r="229" spans="1:26" ht="195">
      <c r="A229" s="32" t="s">
        <v>3096</v>
      </c>
      <c r="B229" s="23" t="s">
        <v>3081</v>
      </c>
      <c r="C229" s="23" t="s">
        <v>3094</v>
      </c>
      <c r="D229" s="32" t="s">
        <v>2336</v>
      </c>
      <c r="E229" s="23" t="s">
        <v>3108</v>
      </c>
      <c r="F229" s="23" t="s">
        <v>3093</v>
      </c>
      <c r="G229" s="32" t="s">
        <v>2972</v>
      </c>
      <c r="H229" s="23" t="s">
        <v>3135</v>
      </c>
      <c r="I229" s="23" t="s">
        <v>3098</v>
      </c>
      <c r="J229" s="23" t="s">
        <v>3206</v>
      </c>
      <c r="K229" s="19" t="s">
        <v>3458</v>
      </c>
      <c r="L229" s="23">
        <v>15</v>
      </c>
      <c r="M229" s="32" t="s">
        <v>978</v>
      </c>
      <c r="N229" s="20">
        <v>45398</v>
      </c>
      <c r="O229" s="23" t="s">
        <v>3082</v>
      </c>
      <c r="P229" s="22">
        <v>45442</v>
      </c>
      <c r="Q229" s="22">
        <v>45442</v>
      </c>
      <c r="R229" s="23">
        <f>NETWORKDAYS(N229,P229,AV229:AY229:AZ229:BA229:BB229:BC229:BD229:BE229:BF229:BG229:BH229:BL229)</f>
        <v>33</v>
      </c>
      <c r="S229" s="23">
        <f t="shared" si="3"/>
        <v>34</v>
      </c>
      <c r="T229" s="17" t="s">
        <v>3461</v>
      </c>
      <c r="U229" s="45" t="s">
        <v>3416</v>
      </c>
      <c r="V229" s="23" t="s">
        <v>3082</v>
      </c>
      <c r="W229" s="23" t="s">
        <v>3082</v>
      </c>
      <c r="X229" s="23" t="s">
        <v>3082</v>
      </c>
      <c r="Y229" s="23" t="s">
        <v>3082</v>
      </c>
      <c r="Z229" s="23" t="s">
        <v>3298</v>
      </c>
    </row>
    <row r="230" spans="1:26" ht="150">
      <c r="A230" s="32" t="s">
        <v>3096</v>
      </c>
      <c r="B230" s="23" t="s">
        <v>3081</v>
      </c>
      <c r="C230" s="19" t="s">
        <v>3088</v>
      </c>
      <c r="D230" s="32" t="s">
        <v>2337</v>
      </c>
      <c r="E230" s="19" t="s">
        <v>3456</v>
      </c>
      <c r="F230" s="23" t="s">
        <v>3127</v>
      </c>
      <c r="G230" s="32" t="s">
        <v>2975</v>
      </c>
      <c r="H230" s="23" t="s">
        <v>3089</v>
      </c>
      <c r="I230" s="19" t="s">
        <v>3457</v>
      </c>
      <c r="J230" s="23" t="s">
        <v>3084</v>
      </c>
      <c r="K230" s="19" t="s">
        <v>3459</v>
      </c>
      <c r="L230" s="23">
        <v>15</v>
      </c>
      <c r="M230" s="32" t="s">
        <v>986</v>
      </c>
      <c r="N230" s="20">
        <v>45404</v>
      </c>
      <c r="O230" s="23" t="s">
        <v>3082</v>
      </c>
      <c r="P230" s="22">
        <v>45442</v>
      </c>
      <c r="Q230" s="22">
        <v>45442</v>
      </c>
      <c r="R230" s="23">
        <f>NETWORKDAYS(N230,P230,AV230:AY230:AZ230:BA230:BB230:BC230:BD230:BE230:BF230:BG230:BH230:BL230)</f>
        <v>29</v>
      </c>
      <c r="S230" s="23">
        <f t="shared" si="3"/>
        <v>30</v>
      </c>
      <c r="T230" s="17" t="s">
        <v>3461</v>
      </c>
      <c r="U230" s="45" t="s">
        <v>3417</v>
      </c>
      <c r="V230" s="23" t="s">
        <v>3082</v>
      </c>
      <c r="W230" s="23" t="s">
        <v>3082</v>
      </c>
      <c r="X230" s="23" t="s">
        <v>3082</v>
      </c>
      <c r="Y230" s="23" t="s">
        <v>3082</v>
      </c>
      <c r="Z230" s="23" t="s">
        <v>3298</v>
      </c>
    </row>
    <row r="231" spans="1:26" ht="195">
      <c r="A231" s="32" t="s">
        <v>3096</v>
      </c>
      <c r="B231" s="23" t="s">
        <v>3081</v>
      </c>
      <c r="C231" s="23" t="s">
        <v>3090</v>
      </c>
      <c r="D231" s="32" t="s">
        <v>2339</v>
      </c>
      <c r="E231" s="23" t="s">
        <v>3115</v>
      </c>
      <c r="F231" s="23" t="s">
        <v>3093</v>
      </c>
      <c r="G231" s="32" t="s">
        <v>2976</v>
      </c>
      <c r="H231" s="23" t="s">
        <v>3097</v>
      </c>
      <c r="I231" s="23" t="s">
        <v>3098</v>
      </c>
      <c r="J231" s="23" t="s">
        <v>3349</v>
      </c>
      <c r="K231" s="19" t="s">
        <v>3458</v>
      </c>
      <c r="L231" s="23">
        <v>15</v>
      </c>
      <c r="M231" s="32" t="s">
        <v>988</v>
      </c>
      <c r="N231" s="20">
        <v>45405</v>
      </c>
      <c r="O231" s="23" t="s">
        <v>3082</v>
      </c>
      <c r="P231" s="22">
        <v>45442</v>
      </c>
      <c r="Q231" s="22">
        <v>45442</v>
      </c>
      <c r="R231" s="23">
        <f>NETWORKDAYS(N231,P231,AV231:AY231:AZ231:BA231:BB231:BC231:BD231:BE231:BF231:BG231:BH231:BL231)</f>
        <v>28</v>
      </c>
      <c r="S231" s="23">
        <f t="shared" si="3"/>
        <v>29</v>
      </c>
      <c r="T231" s="17" t="s">
        <v>3461</v>
      </c>
      <c r="U231" s="45" t="s">
        <v>3418</v>
      </c>
      <c r="V231" s="23" t="s">
        <v>3082</v>
      </c>
      <c r="W231" s="23" t="s">
        <v>3082</v>
      </c>
      <c r="X231" s="23" t="s">
        <v>3082</v>
      </c>
      <c r="Y231" s="23" t="s">
        <v>3082</v>
      </c>
      <c r="Z231" s="23" t="s">
        <v>3298</v>
      </c>
    </row>
    <row r="232" spans="1:26" ht="195">
      <c r="A232" s="32" t="s">
        <v>3096</v>
      </c>
      <c r="B232" s="23" t="s">
        <v>3081</v>
      </c>
      <c r="C232" s="23" t="s">
        <v>3090</v>
      </c>
      <c r="D232" s="32" t="s">
        <v>2342</v>
      </c>
      <c r="E232" s="23" t="s">
        <v>3115</v>
      </c>
      <c r="F232" s="23" t="s">
        <v>3093</v>
      </c>
      <c r="G232" s="32" t="s">
        <v>2979</v>
      </c>
      <c r="H232" s="23" t="s">
        <v>3135</v>
      </c>
      <c r="I232" s="23" t="s">
        <v>3098</v>
      </c>
      <c r="J232" s="23" t="s">
        <v>3206</v>
      </c>
      <c r="K232" s="19" t="s">
        <v>3460</v>
      </c>
      <c r="L232" s="23">
        <v>10</v>
      </c>
      <c r="M232" s="32" t="s">
        <v>991</v>
      </c>
      <c r="N232" s="20">
        <v>45405</v>
      </c>
      <c r="O232" s="23" t="s">
        <v>3082</v>
      </c>
      <c r="P232" s="22">
        <v>45442</v>
      </c>
      <c r="Q232" s="22">
        <v>45442</v>
      </c>
      <c r="R232" s="23">
        <f>NETWORKDAYS(N232,P232,AV232:AY232:AZ232:BA232:BB232:BC232:BD232:BE232:BF232:BG232:BH232:BL232)</f>
        <v>28</v>
      </c>
      <c r="S232" s="23">
        <f t="shared" si="3"/>
        <v>29</v>
      </c>
      <c r="T232" s="17" t="s">
        <v>3461</v>
      </c>
      <c r="U232" s="45" t="s">
        <v>3419</v>
      </c>
      <c r="V232" s="23" t="s">
        <v>3082</v>
      </c>
      <c r="W232" s="23" t="s">
        <v>3082</v>
      </c>
      <c r="X232" s="23" t="s">
        <v>3082</v>
      </c>
      <c r="Y232" s="23" t="s">
        <v>3082</v>
      </c>
      <c r="Z232" s="23" t="s">
        <v>3298</v>
      </c>
    </row>
    <row r="233" spans="1:26" ht="150">
      <c r="A233" s="32" t="s">
        <v>3096</v>
      </c>
      <c r="B233" s="23" t="s">
        <v>3081</v>
      </c>
      <c r="C233" s="19" t="s">
        <v>3094</v>
      </c>
      <c r="D233" s="32" t="s">
        <v>37</v>
      </c>
      <c r="E233" s="23" t="s">
        <v>3083</v>
      </c>
      <c r="F233" s="19" t="s">
        <v>3100</v>
      </c>
      <c r="G233" s="32" t="s">
        <v>2987</v>
      </c>
      <c r="H233" s="19" t="s">
        <v>3089</v>
      </c>
      <c r="I233" s="19" t="s">
        <v>3457</v>
      </c>
      <c r="J233" s="19" t="s">
        <v>3084</v>
      </c>
      <c r="K233" s="19" t="s">
        <v>3458</v>
      </c>
      <c r="L233" s="23">
        <v>15</v>
      </c>
      <c r="M233" s="19" t="s">
        <v>999</v>
      </c>
      <c r="N233" s="20">
        <v>45412</v>
      </c>
      <c r="O233" s="32" t="s">
        <v>3421</v>
      </c>
      <c r="P233" s="22">
        <v>45439</v>
      </c>
      <c r="Q233" s="22">
        <v>45442</v>
      </c>
      <c r="R233" s="23">
        <f>NETWORKDAYS(N233,P233,AV233:AY233:AZ233:BA233:BB233:BC233:BD233:BE233:BF233:BG233:BH233:BL233)</f>
        <v>20</v>
      </c>
      <c r="S233" s="23">
        <f t="shared" si="3"/>
        <v>21</v>
      </c>
      <c r="T233" s="24" t="s">
        <v>3464</v>
      </c>
      <c r="U233" s="45" t="s">
        <v>3420</v>
      </c>
      <c r="V233" s="22">
        <v>45439</v>
      </c>
      <c r="W233" s="19" t="s">
        <v>3210</v>
      </c>
      <c r="X233" s="19" t="s">
        <v>3082</v>
      </c>
      <c r="Y233" s="19" t="s">
        <v>3082</v>
      </c>
      <c r="Z233" s="19" t="s">
        <v>3336</v>
      </c>
    </row>
    <row r="234" spans="1:26" ht="195">
      <c r="A234" s="32" t="s">
        <v>3096</v>
      </c>
      <c r="B234" s="23" t="s">
        <v>3081</v>
      </c>
      <c r="C234" s="19" t="s">
        <v>3090</v>
      </c>
      <c r="D234" s="32" t="s">
        <v>2274</v>
      </c>
      <c r="E234" s="23" t="s">
        <v>3115</v>
      </c>
      <c r="F234" s="19" t="s">
        <v>3093</v>
      </c>
      <c r="G234" s="32" t="s">
        <v>2988</v>
      </c>
      <c r="H234" s="19" t="s">
        <v>3135</v>
      </c>
      <c r="I234" s="23" t="s">
        <v>3098</v>
      </c>
      <c r="J234" s="23" t="s">
        <v>3206</v>
      </c>
      <c r="K234" s="19" t="s">
        <v>3458</v>
      </c>
      <c r="L234" s="23">
        <v>15</v>
      </c>
      <c r="M234" s="19" t="s">
        <v>1000</v>
      </c>
      <c r="N234" s="20">
        <v>45412</v>
      </c>
      <c r="O234" s="19" t="s">
        <v>3082</v>
      </c>
      <c r="P234" s="22">
        <v>45442</v>
      </c>
      <c r="Q234" s="22">
        <v>45442</v>
      </c>
      <c r="R234" s="23">
        <f>NETWORKDAYS(N234,P234,AV234:AY234:AZ234:BA234:BB234:BC234:BD234:BE234:BF234:BG234:BH234:BL234)</f>
        <v>23</v>
      </c>
      <c r="S234" s="23">
        <f t="shared" si="3"/>
        <v>24</v>
      </c>
      <c r="T234" s="17" t="s">
        <v>3461</v>
      </c>
      <c r="U234" s="31" t="s">
        <v>3422</v>
      </c>
      <c r="V234" s="19" t="s">
        <v>3082</v>
      </c>
      <c r="W234" s="19" t="s">
        <v>3082</v>
      </c>
      <c r="X234" s="19" t="s">
        <v>3082</v>
      </c>
      <c r="Y234" s="19" t="s">
        <v>3082</v>
      </c>
      <c r="Z234" s="23" t="s">
        <v>3298</v>
      </c>
    </row>
    <row r="235" spans="1:26" ht="180">
      <c r="A235" s="32" t="s">
        <v>3096</v>
      </c>
      <c r="B235" s="23" t="s">
        <v>3081</v>
      </c>
      <c r="C235" s="19" t="s">
        <v>3090</v>
      </c>
      <c r="D235" s="32" t="s">
        <v>105</v>
      </c>
      <c r="E235" s="23" t="s">
        <v>3115</v>
      </c>
      <c r="F235" s="19" t="s">
        <v>3100</v>
      </c>
      <c r="G235" s="32" t="s">
        <v>2989</v>
      </c>
      <c r="H235" s="19" t="s">
        <v>3138</v>
      </c>
      <c r="I235" s="19" t="s">
        <v>3122</v>
      </c>
      <c r="J235" s="19" t="s">
        <v>3139</v>
      </c>
      <c r="K235" s="19" t="s">
        <v>3458</v>
      </c>
      <c r="L235" s="23">
        <v>15</v>
      </c>
      <c r="M235" s="19" t="s">
        <v>1001</v>
      </c>
      <c r="N235" s="20">
        <v>45384</v>
      </c>
      <c r="O235" s="19" t="s">
        <v>3082</v>
      </c>
      <c r="P235" s="19"/>
      <c r="Q235" s="22">
        <v>45442</v>
      </c>
      <c r="R235" s="23">
        <f>NETWORKDAYS(N235,P235,AV235:AY235:AZ235:BA235:BB235:BC235:BD235:BE235:BF235:BG235:BH235:BL235)</f>
        <v>-32417</v>
      </c>
      <c r="S235" s="23">
        <f t="shared" si="3"/>
        <v>-32416</v>
      </c>
      <c r="T235" s="17" t="s">
        <v>3461</v>
      </c>
      <c r="U235" s="31" t="s">
        <v>3451</v>
      </c>
      <c r="V235" s="19" t="s">
        <v>3082</v>
      </c>
      <c r="W235" s="19" t="s">
        <v>3082</v>
      </c>
      <c r="X235" s="19" t="s">
        <v>3082</v>
      </c>
      <c r="Y235" s="19" t="s">
        <v>3082</v>
      </c>
      <c r="Z235" s="19" t="s">
        <v>3452</v>
      </c>
    </row>
    <row r="236" spans="1:26" ht="150">
      <c r="A236" s="32" t="s">
        <v>3096</v>
      </c>
      <c r="B236" s="23" t="s">
        <v>3081</v>
      </c>
      <c r="C236" s="19" t="s">
        <v>3090</v>
      </c>
      <c r="D236" s="32" t="s">
        <v>2347</v>
      </c>
      <c r="E236" s="23" t="s">
        <v>3083</v>
      </c>
      <c r="F236" s="19" t="s">
        <v>3266</v>
      </c>
      <c r="G236" s="32" t="s">
        <v>2990</v>
      </c>
      <c r="H236" s="19" t="s">
        <v>3146</v>
      </c>
      <c r="I236" s="19" t="s">
        <v>3457</v>
      </c>
      <c r="J236" s="19" t="s">
        <v>3143</v>
      </c>
      <c r="K236" s="19" t="s">
        <v>3458</v>
      </c>
      <c r="L236" s="23">
        <v>15</v>
      </c>
      <c r="M236" s="19" t="s">
        <v>1002</v>
      </c>
      <c r="N236" s="20">
        <v>45407</v>
      </c>
      <c r="O236" s="19" t="s">
        <v>3082</v>
      </c>
      <c r="P236" s="22">
        <v>45442</v>
      </c>
      <c r="Q236" s="22">
        <v>45442</v>
      </c>
      <c r="R236" s="23">
        <f>NETWORKDAYS(N236,P236,AV236:AY236:AZ236:BA236:BB236:BC236:BD236:BE236:BF236:BG236:BH236:BL236)</f>
        <v>26</v>
      </c>
      <c r="S236" s="23">
        <f t="shared" si="3"/>
        <v>27</v>
      </c>
      <c r="T236" s="17" t="s">
        <v>3461</v>
      </c>
      <c r="U236" s="31" t="s">
        <v>3423</v>
      </c>
      <c r="V236" s="19" t="s">
        <v>3082</v>
      </c>
      <c r="W236" s="19" t="s">
        <v>3082</v>
      </c>
      <c r="X236" s="19" t="s">
        <v>3082</v>
      </c>
      <c r="Y236" s="19" t="s">
        <v>3082</v>
      </c>
      <c r="Z236" s="23" t="s">
        <v>3298</v>
      </c>
    </row>
    <row r="237" spans="1:26" ht="195">
      <c r="A237" s="32" t="s">
        <v>3096</v>
      </c>
      <c r="B237" s="23" t="s">
        <v>3081</v>
      </c>
      <c r="C237" s="19" t="s">
        <v>3090</v>
      </c>
      <c r="D237" s="32" t="s">
        <v>39</v>
      </c>
      <c r="E237" s="23" t="s">
        <v>3115</v>
      </c>
      <c r="F237" s="19" t="s">
        <v>3093</v>
      </c>
      <c r="G237" s="32" t="s">
        <v>2991</v>
      </c>
      <c r="H237" s="19" t="s">
        <v>3097</v>
      </c>
      <c r="I237" s="23" t="s">
        <v>3098</v>
      </c>
      <c r="J237" s="19" t="s">
        <v>3349</v>
      </c>
      <c r="K237" s="19" t="s">
        <v>3458</v>
      </c>
      <c r="L237" s="23">
        <v>15</v>
      </c>
      <c r="M237" s="19" t="s">
        <v>1003</v>
      </c>
      <c r="N237" s="20">
        <v>45383</v>
      </c>
      <c r="O237" s="19" t="s">
        <v>3082</v>
      </c>
      <c r="P237" s="22">
        <v>45442</v>
      </c>
      <c r="Q237" s="22">
        <v>45442</v>
      </c>
      <c r="R237" s="23">
        <f>NETWORKDAYS(N237,P237,AV237:AY237:AZ237:BA237:BB237:BC237:BD237:BE237:BF237:BG237:BH237:BL237)</f>
        <v>44</v>
      </c>
      <c r="S237" s="23">
        <f t="shared" si="3"/>
        <v>45</v>
      </c>
      <c r="T237" s="17" t="s">
        <v>3461</v>
      </c>
      <c r="U237" s="31" t="s">
        <v>3424</v>
      </c>
      <c r="V237" s="19" t="s">
        <v>3082</v>
      </c>
      <c r="W237" s="19" t="s">
        <v>3082</v>
      </c>
      <c r="X237" s="19" t="s">
        <v>3082</v>
      </c>
      <c r="Y237" s="19" t="s">
        <v>3082</v>
      </c>
      <c r="Z237" s="23" t="s">
        <v>3298</v>
      </c>
    </row>
    <row r="238" spans="1:26" ht="180">
      <c r="A238" s="32" t="s">
        <v>3096</v>
      </c>
      <c r="B238" s="23" t="s">
        <v>3081</v>
      </c>
      <c r="C238" s="19" t="s">
        <v>3094</v>
      </c>
      <c r="D238" s="32" t="s">
        <v>148</v>
      </c>
      <c r="E238" s="19" t="s">
        <v>3456</v>
      </c>
      <c r="F238" s="19" t="s">
        <v>3093</v>
      </c>
      <c r="G238" s="32" t="s">
        <v>2992</v>
      </c>
      <c r="H238" s="19" t="s">
        <v>3135</v>
      </c>
      <c r="I238" s="23" t="s">
        <v>3098</v>
      </c>
      <c r="J238" s="23" t="s">
        <v>3206</v>
      </c>
      <c r="K238" s="19" t="s">
        <v>3458</v>
      </c>
      <c r="L238" s="23">
        <v>15</v>
      </c>
      <c r="M238" s="19" t="s">
        <v>1004</v>
      </c>
      <c r="N238" s="20">
        <v>45384</v>
      </c>
      <c r="O238" s="19" t="s">
        <v>3082</v>
      </c>
      <c r="P238" s="22">
        <v>45442</v>
      </c>
      <c r="Q238" s="22">
        <v>45442</v>
      </c>
      <c r="R238" s="23">
        <f>NETWORKDAYS(N238,P238,AV238:AY238:AZ238:BA238:BB238:BC238:BD238:BE238:BF238:BG238:BH238:BL238)</f>
        <v>43</v>
      </c>
      <c r="S238" s="23">
        <f t="shared" si="3"/>
        <v>44</v>
      </c>
      <c r="T238" s="17" t="s">
        <v>3461</v>
      </c>
      <c r="U238" s="31" t="s">
        <v>3425</v>
      </c>
      <c r="V238" s="19" t="s">
        <v>3082</v>
      </c>
      <c r="W238" s="19" t="s">
        <v>3082</v>
      </c>
      <c r="X238" s="19" t="s">
        <v>3082</v>
      </c>
      <c r="Y238" s="19" t="s">
        <v>3082</v>
      </c>
      <c r="Z238" s="23" t="s">
        <v>3298</v>
      </c>
    </row>
    <row r="239" spans="1:26" ht="180">
      <c r="A239" s="32" t="s">
        <v>3096</v>
      </c>
      <c r="B239" s="23" t="s">
        <v>3081</v>
      </c>
      <c r="C239" s="19" t="s">
        <v>3090</v>
      </c>
      <c r="D239" s="32" t="s">
        <v>2183</v>
      </c>
      <c r="E239" s="23" t="s">
        <v>3083</v>
      </c>
      <c r="F239" s="19" t="s">
        <v>3093</v>
      </c>
      <c r="G239" s="32" t="s">
        <v>2993</v>
      </c>
      <c r="H239" s="19" t="s">
        <v>3121</v>
      </c>
      <c r="I239" s="19" t="s">
        <v>3122</v>
      </c>
      <c r="J239" s="19" t="s">
        <v>3122</v>
      </c>
      <c r="K239" s="19" t="s">
        <v>3459</v>
      </c>
      <c r="L239" s="23">
        <v>15</v>
      </c>
      <c r="M239" s="19" t="s">
        <v>1005</v>
      </c>
      <c r="N239" s="20">
        <v>45394</v>
      </c>
      <c r="O239" s="19" t="s">
        <v>3082</v>
      </c>
      <c r="P239" s="22">
        <v>45442</v>
      </c>
      <c r="Q239" s="22">
        <v>45442</v>
      </c>
      <c r="R239" s="23">
        <f>NETWORKDAYS(N239,P239,AV239:AY239:AZ239:BA239:BB239:BC239:BD239:BE239:BF239:BG239:BH239:BL239)</f>
        <v>35</v>
      </c>
      <c r="S239" s="23">
        <f t="shared" si="3"/>
        <v>36</v>
      </c>
      <c r="T239" s="17" t="s">
        <v>3461</v>
      </c>
      <c r="U239" s="31" t="s">
        <v>3426</v>
      </c>
      <c r="V239" s="19" t="s">
        <v>3082</v>
      </c>
      <c r="W239" s="19" t="s">
        <v>3082</v>
      </c>
      <c r="X239" s="19" t="s">
        <v>3082</v>
      </c>
      <c r="Y239" s="19" t="s">
        <v>3082</v>
      </c>
      <c r="Z239" s="23" t="s">
        <v>3298</v>
      </c>
    </row>
    <row r="240" spans="1:26" ht="135">
      <c r="A240" s="32" t="s">
        <v>3096</v>
      </c>
      <c r="B240" s="23" t="s">
        <v>3081</v>
      </c>
      <c r="C240" s="19" t="s">
        <v>3090</v>
      </c>
      <c r="D240" s="32" t="s">
        <v>3428</v>
      </c>
      <c r="E240" s="23" t="s">
        <v>3115</v>
      </c>
      <c r="F240" s="19" t="s">
        <v>3093</v>
      </c>
      <c r="G240" s="32" t="s">
        <v>2994</v>
      </c>
      <c r="H240" s="19" t="s">
        <v>3121</v>
      </c>
      <c r="I240" s="19" t="s">
        <v>3122</v>
      </c>
      <c r="J240" s="19" t="s">
        <v>3122</v>
      </c>
      <c r="K240" s="19" t="s">
        <v>3459</v>
      </c>
      <c r="L240" s="23">
        <v>15</v>
      </c>
      <c r="M240" s="19" t="s">
        <v>1006</v>
      </c>
      <c r="N240" s="20">
        <v>45412</v>
      </c>
      <c r="O240" s="19" t="s">
        <v>3082</v>
      </c>
      <c r="P240" s="22">
        <v>45442</v>
      </c>
      <c r="Q240" s="22">
        <v>45442</v>
      </c>
      <c r="R240" s="23">
        <f>NETWORKDAYS(N240,P240,AV240:AY240:AZ240:BA240:BB240:BC240:BD240:BE240:BF240:BG240:BH240:BL240)</f>
        <v>23</v>
      </c>
      <c r="S240" s="23">
        <f t="shared" si="3"/>
        <v>24</v>
      </c>
      <c r="T240" s="17" t="s">
        <v>3461</v>
      </c>
      <c r="U240" s="31" t="s">
        <v>3427</v>
      </c>
      <c r="V240" s="19" t="s">
        <v>3082</v>
      </c>
      <c r="W240" s="19" t="s">
        <v>3082</v>
      </c>
      <c r="X240" s="19" t="s">
        <v>3082</v>
      </c>
      <c r="Y240" s="19" t="s">
        <v>3082</v>
      </c>
      <c r="Z240" s="23" t="s">
        <v>3298</v>
      </c>
    </row>
    <row r="241" spans="1:64" ht="105">
      <c r="A241" s="32" t="s">
        <v>3096</v>
      </c>
      <c r="B241" s="23" t="s">
        <v>3081</v>
      </c>
      <c r="C241" s="19" t="s">
        <v>3094</v>
      </c>
      <c r="D241" s="32" t="s">
        <v>148</v>
      </c>
      <c r="E241" s="19" t="s">
        <v>3456</v>
      </c>
      <c r="F241" s="19" t="s">
        <v>3107</v>
      </c>
      <c r="G241" s="32" t="s">
        <v>2996</v>
      </c>
      <c r="H241" s="19" t="s">
        <v>3217</v>
      </c>
      <c r="I241" s="19" t="s">
        <v>3457</v>
      </c>
      <c r="J241" s="19" t="s">
        <v>3117</v>
      </c>
      <c r="K241" s="19" t="s">
        <v>3458</v>
      </c>
      <c r="L241" s="23">
        <v>15</v>
      </c>
      <c r="M241" s="19" t="s">
        <v>1008</v>
      </c>
      <c r="N241" s="20">
        <v>45386</v>
      </c>
      <c r="O241" s="19" t="s">
        <v>3082</v>
      </c>
      <c r="P241" s="22">
        <v>45442</v>
      </c>
      <c r="Q241" s="22">
        <v>45442</v>
      </c>
      <c r="R241" s="23">
        <f>NETWORKDAYS(N241,P241,AV241:AY241:AZ241:BA241:BB241:BC241:BD241:BE241:BF241:BG241:BH241:BL241)</f>
        <v>41</v>
      </c>
      <c r="S241" s="23">
        <f t="shared" si="3"/>
        <v>42</v>
      </c>
      <c r="T241" s="17" t="s">
        <v>3461</v>
      </c>
      <c r="U241" s="31" t="s">
        <v>3429</v>
      </c>
      <c r="V241" s="19" t="s">
        <v>3082</v>
      </c>
      <c r="W241" s="19" t="s">
        <v>3082</v>
      </c>
      <c r="X241" s="19" t="s">
        <v>3082</v>
      </c>
      <c r="Y241" s="19" t="s">
        <v>3082</v>
      </c>
      <c r="Z241" s="19" t="s">
        <v>3430</v>
      </c>
    </row>
    <row r="242" spans="1:64" ht="210">
      <c r="A242" s="32" t="s">
        <v>3096</v>
      </c>
      <c r="B242" s="19" t="s">
        <v>3431</v>
      </c>
      <c r="C242" s="19" t="s">
        <v>3090</v>
      </c>
      <c r="D242" s="32" t="s">
        <v>2354</v>
      </c>
      <c r="E242" s="19" t="s">
        <v>3456</v>
      </c>
      <c r="F242" s="19" t="s">
        <v>3266</v>
      </c>
      <c r="G242" s="32" t="s">
        <v>3004</v>
      </c>
      <c r="H242" s="19" t="s">
        <v>3146</v>
      </c>
      <c r="I242" s="19" t="s">
        <v>3457</v>
      </c>
      <c r="J242" s="19" t="s">
        <v>3143</v>
      </c>
      <c r="K242" s="19" t="s">
        <v>3458</v>
      </c>
      <c r="L242" s="23">
        <v>15</v>
      </c>
      <c r="M242" s="19" t="s">
        <v>1017</v>
      </c>
      <c r="N242" s="20">
        <v>45385</v>
      </c>
      <c r="O242" s="19" t="s">
        <v>3082</v>
      </c>
      <c r="P242" s="22">
        <v>45442</v>
      </c>
      <c r="Q242" s="22">
        <v>45442</v>
      </c>
      <c r="R242" s="23">
        <f>NETWORKDAYS(N242,P242,AV242:AY242:AZ242:BA242:BB242:BC242:BD242:BE242:BF242:BG242:BH242:BL242)</f>
        <v>42</v>
      </c>
      <c r="S242" s="23">
        <f t="shared" si="3"/>
        <v>43</v>
      </c>
      <c r="T242" s="17" t="s">
        <v>3461</v>
      </c>
      <c r="U242" s="31" t="s">
        <v>3432</v>
      </c>
      <c r="V242" s="19" t="s">
        <v>3082</v>
      </c>
      <c r="W242" s="19" t="s">
        <v>3082</v>
      </c>
      <c r="X242" s="19" t="s">
        <v>3082</v>
      </c>
      <c r="Y242" s="19" t="s">
        <v>3082</v>
      </c>
      <c r="Z242" s="23" t="s">
        <v>3298</v>
      </c>
    </row>
    <row r="243" spans="1:64" ht="210">
      <c r="A243" s="32" t="s">
        <v>3096</v>
      </c>
      <c r="B243" s="23" t="s">
        <v>3081</v>
      </c>
      <c r="C243" s="19" t="s">
        <v>3116</v>
      </c>
      <c r="D243" s="32" t="s">
        <v>2356</v>
      </c>
      <c r="E243" s="19" t="s">
        <v>3456</v>
      </c>
      <c r="F243" s="19" t="s">
        <v>3093</v>
      </c>
      <c r="G243" s="32" t="s">
        <v>3006</v>
      </c>
      <c r="H243" s="19" t="s">
        <v>3217</v>
      </c>
      <c r="I243" s="19" t="s">
        <v>3457</v>
      </c>
      <c r="J243" s="19" t="s">
        <v>3117</v>
      </c>
      <c r="K243" s="19" t="s">
        <v>3459</v>
      </c>
      <c r="L243" s="23">
        <v>15</v>
      </c>
      <c r="M243" s="19" t="s">
        <v>1019</v>
      </c>
      <c r="N243" s="20">
        <v>45385</v>
      </c>
      <c r="O243" s="19" t="s">
        <v>3082</v>
      </c>
      <c r="P243" s="22">
        <v>45442</v>
      </c>
      <c r="Q243" s="22">
        <v>45442</v>
      </c>
      <c r="R243" s="23">
        <f>NETWORKDAYS(N243,P243,AV243:AY243:AZ243:BA243:BB243:BC243:BD243:BE243:BF243:BG243:BH243:BL243)</f>
        <v>42</v>
      </c>
      <c r="S243" s="23">
        <f t="shared" si="3"/>
        <v>43</v>
      </c>
      <c r="T243" s="17" t="s">
        <v>3461</v>
      </c>
      <c r="U243" s="31" t="s">
        <v>3433</v>
      </c>
      <c r="V243" s="19" t="s">
        <v>3082</v>
      </c>
      <c r="W243" s="19" t="s">
        <v>3082</v>
      </c>
      <c r="X243" s="19" t="s">
        <v>3082</v>
      </c>
      <c r="Y243" s="19" t="s">
        <v>3082</v>
      </c>
      <c r="Z243" s="23" t="s">
        <v>3298</v>
      </c>
    </row>
    <row r="244" spans="1:64" ht="165">
      <c r="A244" s="32" t="s">
        <v>3096</v>
      </c>
      <c r="B244" s="23" t="s">
        <v>3081</v>
      </c>
      <c r="C244" s="19" t="s">
        <v>3094</v>
      </c>
      <c r="D244" s="32" t="s">
        <v>2359</v>
      </c>
      <c r="E244" s="19" t="s">
        <v>3456</v>
      </c>
      <c r="F244" s="19" t="s">
        <v>3110</v>
      </c>
      <c r="G244" s="32" t="s">
        <v>3012</v>
      </c>
      <c r="H244" s="19" t="s">
        <v>2145</v>
      </c>
      <c r="I244" s="19" t="s">
        <v>3457</v>
      </c>
      <c r="J244" s="19" t="s">
        <v>3117</v>
      </c>
      <c r="K244" s="19" t="s">
        <v>3458</v>
      </c>
      <c r="L244" s="23">
        <v>15</v>
      </c>
      <c r="M244" s="19" t="s">
        <v>1026</v>
      </c>
      <c r="N244" s="20">
        <v>45391</v>
      </c>
      <c r="O244" s="19" t="s">
        <v>3082</v>
      </c>
      <c r="P244" s="22">
        <v>45442</v>
      </c>
      <c r="Q244" s="22">
        <v>45442</v>
      </c>
      <c r="R244" s="23">
        <f>NETWORKDAYS(N244,P244,AV244:AY244:AZ244:BA244:BB244:BC244:BD244:BE244:BF244:BG244:BH244:BL244)</f>
        <v>38</v>
      </c>
      <c r="S244" s="23">
        <f t="shared" si="3"/>
        <v>39</v>
      </c>
      <c r="T244" s="17" t="s">
        <v>3461</v>
      </c>
      <c r="U244" s="31" t="s">
        <v>3434</v>
      </c>
      <c r="V244" s="19" t="s">
        <v>3082</v>
      </c>
      <c r="W244" s="19" t="s">
        <v>3082</v>
      </c>
      <c r="X244" s="19" t="s">
        <v>3082</v>
      </c>
      <c r="Y244" s="19" t="s">
        <v>3082</v>
      </c>
      <c r="Z244" s="23" t="s">
        <v>3298</v>
      </c>
    </row>
    <row r="245" spans="1:64" ht="135">
      <c r="A245" s="32" t="s">
        <v>3096</v>
      </c>
      <c r="B245" s="23" t="s">
        <v>3081</v>
      </c>
      <c r="C245" s="19" t="s">
        <v>3118</v>
      </c>
      <c r="D245" s="32" t="s">
        <v>2248</v>
      </c>
      <c r="E245" s="19" t="s">
        <v>3159</v>
      </c>
      <c r="F245" s="19" t="s">
        <v>3110</v>
      </c>
      <c r="G245" s="32" t="s">
        <v>3016</v>
      </c>
      <c r="H245" s="19" t="s">
        <v>3217</v>
      </c>
      <c r="I245" s="19" t="s">
        <v>3457</v>
      </c>
      <c r="J245" s="19" t="s">
        <v>3117</v>
      </c>
      <c r="K245" s="19" t="s">
        <v>3458</v>
      </c>
      <c r="L245" s="23">
        <v>15</v>
      </c>
      <c r="M245" s="19" t="s">
        <v>1031</v>
      </c>
      <c r="N245" s="20">
        <v>45392</v>
      </c>
      <c r="O245" s="19" t="s">
        <v>3436</v>
      </c>
      <c r="P245" s="22">
        <v>45434</v>
      </c>
      <c r="Q245" s="22">
        <v>45442</v>
      </c>
      <c r="R245" s="23">
        <f>NETWORKDAYS(N245,P245,AV245:AY245:AZ245:BA245:BB245:BC245:BD245:BE245:BF245:BG245:BH245:BL245)</f>
        <v>31</v>
      </c>
      <c r="S245" s="23">
        <f t="shared" si="3"/>
        <v>32</v>
      </c>
      <c r="T245" s="24" t="s">
        <v>3464</v>
      </c>
      <c r="U245" s="31" t="s">
        <v>3435</v>
      </c>
      <c r="V245" s="22">
        <v>45434</v>
      </c>
      <c r="W245" s="19" t="s">
        <v>3210</v>
      </c>
      <c r="X245" s="19" t="s">
        <v>3213</v>
      </c>
      <c r="Y245" s="19" t="s">
        <v>3082</v>
      </c>
      <c r="Z245" s="19"/>
    </row>
    <row r="246" spans="1:64" ht="210">
      <c r="A246" s="32" t="s">
        <v>3096</v>
      </c>
      <c r="B246" s="19" t="s">
        <v>3431</v>
      </c>
      <c r="C246" s="19" t="s">
        <v>3090</v>
      </c>
      <c r="D246" s="32" t="s">
        <v>2366</v>
      </c>
      <c r="E246" s="23" t="s">
        <v>3083</v>
      </c>
      <c r="F246" s="19" t="s">
        <v>3093</v>
      </c>
      <c r="G246" s="32" t="s">
        <v>3020</v>
      </c>
      <c r="H246" s="19" t="s">
        <v>3138</v>
      </c>
      <c r="I246" s="19" t="s">
        <v>3122</v>
      </c>
      <c r="J246" s="19" t="s">
        <v>3372</v>
      </c>
      <c r="K246" s="19" t="s">
        <v>3459</v>
      </c>
      <c r="L246" s="23">
        <v>15</v>
      </c>
      <c r="M246" s="19" t="s">
        <v>1035</v>
      </c>
      <c r="N246" s="20">
        <v>45394</v>
      </c>
      <c r="O246" s="19" t="s">
        <v>3082</v>
      </c>
      <c r="P246" s="22">
        <v>45442</v>
      </c>
      <c r="Q246" s="22">
        <v>45442</v>
      </c>
      <c r="R246" s="23">
        <f>NETWORKDAYS(N246,P246,AV246:AY246:AZ246:BA246:BB246:BC246:BD246:BE246:BF246:BG246:BH246:BL246)</f>
        <v>35</v>
      </c>
      <c r="S246" s="23">
        <f t="shared" si="3"/>
        <v>36</v>
      </c>
      <c r="T246" s="17" t="s">
        <v>3461</v>
      </c>
      <c r="U246" s="31" t="s">
        <v>3437</v>
      </c>
      <c r="V246" s="19" t="s">
        <v>3082</v>
      </c>
      <c r="W246" s="19" t="s">
        <v>3082</v>
      </c>
      <c r="X246" s="19" t="s">
        <v>3082</v>
      </c>
      <c r="Y246" s="19" t="s">
        <v>3082</v>
      </c>
      <c r="Z246" s="19" t="s">
        <v>3298</v>
      </c>
    </row>
    <row r="247" spans="1:64" ht="195">
      <c r="A247" s="32" t="s">
        <v>3096</v>
      </c>
      <c r="B247" s="19" t="s">
        <v>3431</v>
      </c>
      <c r="C247" s="19" t="s">
        <v>3123</v>
      </c>
      <c r="D247" s="32" t="s">
        <v>2369</v>
      </c>
      <c r="E247" s="19" t="s">
        <v>3159</v>
      </c>
      <c r="F247" s="19" t="s">
        <v>3110</v>
      </c>
      <c r="G247" s="32" t="s">
        <v>3023</v>
      </c>
      <c r="H247" s="19" t="s">
        <v>2145</v>
      </c>
      <c r="I247" s="19" t="s">
        <v>3457</v>
      </c>
      <c r="J247" s="19" t="s">
        <v>3117</v>
      </c>
      <c r="K247" s="19" t="s">
        <v>3458</v>
      </c>
      <c r="L247" s="23">
        <v>15</v>
      </c>
      <c r="M247" s="19" t="s">
        <v>1039</v>
      </c>
      <c r="N247" s="20">
        <v>45398</v>
      </c>
      <c r="O247" s="19" t="s">
        <v>3082</v>
      </c>
      <c r="P247" s="22">
        <v>45442</v>
      </c>
      <c r="Q247" s="22">
        <v>45442</v>
      </c>
      <c r="R247" s="23">
        <f>NETWORKDAYS(N247,P247,AV247:AY247:AZ247:BA247:BB247:BC247:BD247:BE247:BF247:BG247:BH247:BL247)</f>
        <v>33</v>
      </c>
      <c r="S247" s="23">
        <f t="shared" si="3"/>
        <v>34</v>
      </c>
      <c r="T247" s="17" t="s">
        <v>3461</v>
      </c>
      <c r="U247" s="31" t="s">
        <v>3438</v>
      </c>
      <c r="V247" s="19" t="s">
        <v>3082</v>
      </c>
      <c r="W247" s="19" t="s">
        <v>3082</v>
      </c>
      <c r="X247" s="19" t="s">
        <v>3082</v>
      </c>
      <c r="Y247" s="19" t="s">
        <v>3082</v>
      </c>
      <c r="Z247" s="23" t="s">
        <v>3298</v>
      </c>
    </row>
    <row r="248" spans="1:64" ht="195">
      <c r="A248" s="32" t="s">
        <v>3096</v>
      </c>
      <c r="B248" s="19" t="s">
        <v>3431</v>
      </c>
      <c r="C248" s="19" t="s">
        <v>3385</v>
      </c>
      <c r="D248" s="32" t="s">
        <v>2370</v>
      </c>
      <c r="E248" s="19" t="s">
        <v>3159</v>
      </c>
      <c r="F248" s="19" t="s">
        <v>3110</v>
      </c>
      <c r="G248" s="32" t="s">
        <v>3024</v>
      </c>
      <c r="H248" s="19" t="s">
        <v>2145</v>
      </c>
      <c r="I248" s="19" t="s">
        <v>3457</v>
      </c>
      <c r="J248" s="19" t="s">
        <v>3117</v>
      </c>
      <c r="K248" s="19" t="s">
        <v>3458</v>
      </c>
      <c r="L248" s="23">
        <v>15</v>
      </c>
      <c r="M248" s="19" t="s">
        <v>1040</v>
      </c>
      <c r="N248" s="20">
        <v>45400</v>
      </c>
      <c r="O248" s="19" t="s">
        <v>3082</v>
      </c>
      <c r="P248" s="22">
        <v>45442</v>
      </c>
      <c r="Q248" s="22">
        <v>45442</v>
      </c>
      <c r="R248" s="23">
        <f>NETWORKDAYS(N248,P248,AV248:AY248:AZ248:BA248:BB248:BC248:BD248:BE248:BF248:BG248:BH248:BL248)</f>
        <v>31</v>
      </c>
      <c r="S248" s="23">
        <f t="shared" si="3"/>
        <v>32</v>
      </c>
      <c r="T248" s="17" t="s">
        <v>3461</v>
      </c>
      <c r="U248" s="31" t="s">
        <v>3439</v>
      </c>
      <c r="V248" s="19" t="s">
        <v>3082</v>
      </c>
      <c r="W248" s="19" t="s">
        <v>3082</v>
      </c>
      <c r="X248" s="19" t="s">
        <v>3082</v>
      </c>
      <c r="Y248" s="19" t="s">
        <v>3082</v>
      </c>
      <c r="Z248" s="19" t="s">
        <v>3298</v>
      </c>
    </row>
    <row r="249" spans="1:64" ht="195">
      <c r="A249" s="32" t="s">
        <v>3096</v>
      </c>
      <c r="B249" s="19" t="s">
        <v>3431</v>
      </c>
      <c r="C249" s="19" t="s">
        <v>3109</v>
      </c>
      <c r="D249" s="32" t="s">
        <v>2376</v>
      </c>
      <c r="E249" s="19" t="s">
        <v>3159</v>
      </c>
      <c r="F249" s="19" t="s">
        <v>3110</v>
      </c>
      <c r="G249" s="32" t="s">
        <v>3032</v>
      </c>
      <c r="H249" s="19" t="s">
        <v>2145</v>
      </c>
      <c r="I249" s="19" t="s">
        <v>3457</v>
      </c>
      <c r="J249" s="19" t="s">
        <v>3117</v>
      </c>
      <c r="K249" s="19" t="s">
        <v>3458</v>
      </c>
      <c r="L249" s="23">
        <v>15</v>
      </c>
      <c r="M249" s="19" t="s">
        <v>1049</v>
      </c>
      <c r="N249" s="20">
        <v>45407</v>
      </c>
      <c r="O249" s="19" t="s">
        <v>3082</v>
      </c>
      <c r="P249" s="22">
        <v>45442</v>
      </c>
      <c r="Q249" s="22">
        <v>45442</v>
      </c>
      <c r="R249" s="23">
        <f>NETWORKDAYS(N249,P249,AV249:AY249:AZ249:BA249:BB249:BC249:BD249:BE249:BF249:BG249:BH249:BL249)</f>
        <v>26</v>
      </c>
      <c r="S249" s="23">
        <f t="shared" si="3"/>
        <v>27</v>
      </c>
      <c r="T249" s="17" t="s">
        <v>3461</v>
      </c>
      <c r="U249" s="31" t="s">
        <v>3440</v>
      </c>
      <c r="V249" s="19" t="s">
        <v>3082</v>
      </c>
      <c r="W249" s="19" t="s">
        <v>3082</v>
      </c>
      <c r="X249" s="19" t="s">
        <v>3082</v>
      </c>
      <c r="Y249" s="19" t="s">
        <v>3082</v>
      </c>
      <c r="Z249" s="19" t="s">
        <v>3298</v>
      </c>
    </row>
    <row r="250" spans="1:64" ht="150">
      <c r="A250" s="32" t="s">
        <v>3096</v>
      </c>
      <c r="B250" s="19" t="s">
        <v>3431</v>
      </c>
      <c r="C250" s="19" t="s">
        <v>3263</v>
      </c>
      <c r="D250" s="19" t="s">
        <v>2379</v>
      </c>
      <c r="E250" s="19" t="s">
        <v>3159</v>
      </c>
      <c r="F250" s="19" t="s">
        <v>3110</v>
      </c>
      <c r="G250" s="32" t="s">
        <v>3035</v>
      </c>
      <c r="H250" s="19" t="s">
        <v>2145</v>
      </c>
      <c r="I250" s="19" t="s">
        <v>3457</v>
      </c>
      <c r="J250" s="19" t="s">
        <v>3117</v>
      </c>
      <c r="K250" s="19" t="s">
        <v>3458</v>
      </c>
      <c r="L250" s="23">
        <v>15</v>
      </c>
      <c r="M250" s="19" t="s">
        <v>1055</v>
      </c>
      <c r="N250" s="20">
        <v>45411</v>
      </c>
      <c r="O250" s="19" t="s">
        <v>3082</v>
      </c>
      <c r="P250" s="22">
        <v>45442</v>
      </c>
      <c r="Q250" s="22">
        <v>45442</v>
      </c>
      <c r="R250" s="23">
        <f>NETWORKDAYS(N250,P250,AV250:AY250:AZ250:BA250:BB250:BC250:BD250:BE250:BF250:BG250:BH250:BL250)</f>
        <v>24</v>
      </c>
      <c r="S250" s="23">
        <f t="shared" si="3"/>
        <v>25</v>
      </c>
      <c r="T250" s="17" t="s">
        <v>3461</v>
      </c>
      <c r="U250" s="31" t="s">
        <v>3406</v>
      </c>
      <c r="V250" s="19" t="s">
        <v>3082</v>
      </c>
      <c r="W250" s="19" t="s">
        <v>3082</v>
      </c>
      <c r="X250" s="19" t="s">
        <v>3082</v>
      </c>
      <c r="Y250" s="19" t="s">
        <v>3082</v>
      </c>
      <c r="Z250" s="19" t="s">
        <v>3298</v>
      </c>
    </row>
    <row r="251" spans="1:64" ht="86.25" customHeight="1">
      <c r="A251" s="32" t="s">
        <v>3096</v>
      </c>
      <c r="B251" s="23" t="s">
        <v>3081</v>
      </c>
      <c r="C251" s="19" t="s">
        <v>3090</v>
      </c>
      <c r="D251" s="32" t="s">
        <v>2384</v>
      </c>
      <c r="E251" s="23" t="s">
        <v>3115</v>
      </c>
      <c r="F251" s="19" t="s">
        <v>3093</v>
      </c>
      <c r="G251" s="32" t="s">
        <v>3041</v>
      </c>
      <c r="H251" s="19" t="s">
        <v>1995</v>
      </c>
      <c r="I251" s="19" t="s">
        <v>3122</v>
      </c>
      <c r="J251" s="19" t="s">
        <v>3442</v>
      </c>
      <c r="K251" s="19" t="s">
        <v>3458</v>
      </c>
      <c r="L251" s="23">
        <v>15</v>
      </c>
      <c r="M251" s="19" t="s">
        <v>1061</v>
      </c>
      <c r="N251" s="20">
        <v>45399</v>
      </c>
      <c r="O251" s="19" t="s">
        <v>3082</v>
      </c>
      <c r="P251" s="22">
        <v>45405</v>
      </c>
      <c r="Q251" s="22">
        <v>45442</v>
      </c>
      <c r="R251" s="23">
        <f>NETWORKDAYS(N251,P251,AV251:AY251:AZ251:BA251:BB251:BC251:BD251:BE251:BF251:BG251:BH251:BL251)</f>
        <v>5</v>
      </c>
      <c r="S251" s="23">
        <f t="shared" si="3"/>
        <v>6</v>
      </c>
      <c r="T251" s="50" t="s">
        <v>3465</v>
      </c>
      <c r="U251" s="31" t="s">
        <v>3441</v>
      </c>
      <c r="V251" s="47">
        <v>45405</v>
      </c>
      <c r="W251" s="19" t="s">
        <v>3443</v>
      </c>
      <c r="X251" s="19" t="s">
        <v>3213</v>
      </c>
      <c r="Y251" s="19" t="s">
        <v>3082</v>
      </c>
      <c r="Z251" s="19" t="s">
        <v>3444</v>
      </c>
    </row>
    <row r="252" spans="1:64" ht="165">
      <c r="A252" s="32" t="s">
        <v>3096</v>
      </c>
      <c r="B252" s="23" t="s">
        <v>3081</v>
      </c>
      <c r="C252" s="19" t="s">
        <v>3090</v>
      </c>
      <c r="D252" s="32" t="s">
        <v>34</v>
      </c>
      <c r="E252" s="23" t="s">
        <v>3115</v>
      </c>
      <c r="F252" s="19" t="s">
        <v>3100</v>
      </c>
      <c r="G252" s="32" t="s">
        <v>2968</v>
      </c>
      <c r="H252" s="19" t="s">
        <v>3128</v>
      </c>
      <c r="I252" s="33" t="s">
        <v>3457</v>
      </c>
      <c r="J252" s="19" t="s">
        <v>3129</v>
      </c>
      <c r="K252" s="19" t="s">
        <v>3458</v>
      </c>
      <c r="L252" s="23">
        <v>15</v>
      </c>
      <c r="M252" s="19" t="s">
        <v>1063</v>
      </c>
      <c r="N252" s="20">
        <v>45383</v>
      </c>
      <c r="O252" s="19" t="s">
        <v>972</v>
      </c>
      <c r="P252" s="22">
        <v>45390</v>
      </c>
      <c r="Q252" s="22">
        <v>45442</v>
      </c>
      <c r="R252" s="23">
        <f>NETWORKDAYS(N252,P252,AV252:AY252:AZ252:BA252:BB252:BC252:BD252:BE252:BF252:BG252:BH252:BL252)</f>
        <v>6</v>
      </c>
      <c r="S252" s="23">
        <f t="shared" si="3"/>
        <v>7</v>
      </c>
      <c r="T252" s="50" t="s">
        <v>3465</v>
      </c>
      <c r="U252" s="31" t="s">
        <v>3445</v>
      </c>
      <c r="V252" s="22">
        <v>45390</v>
      </c>
      <c r="W252" s="19" t="s">
        <v>3210</v>
      </c>
      <c r="X252" s="19" t="s">
        <v>3213</v>
      </c>
      <c r="Y252" s="19" t="s">
        <v>3082</v>
      </c>
      <c r="Z252" s="23"/>
    </row>
    <row r="253" spans="1:64" ht="195">
      <c r="A253" s="40" t="s">
        <v>3096</v>
      </c>
      <c r="B253" s="41" t="s">
        <v>3081</v>
      </c>
      <c r="C253" s="42" t="s">
        <v>3090</v>
      </c>
      <c r="D253" s="40" t="s">
        <v>2297</v>
      </c>
      <c r="E253" s="23" t="s">
        <v>3115</v>
      </c>
      <c r="F253" s="42" t="s">
        <v>3093</v>
      </c>
      <c r="G253" s="40" t="s">
        <v>2904</v>
      </c>
      <c r="H253" s="42" t="s">
        <v>3121</v>
      </c>
      <c r="I253" s="42" t="s">
        <v>3122</v>
      </c>
      <c r="J253" s="42" t="s">
        <v>3122</v>
      </c>
      <c r="K253" s="19" t="s">
        <v>3459</v>
      </c>
      <c r="L253" s="41">
        <v>15</v>
      </c>
      <c r="M253" s="42" t="s">
        <v>1067</v>
      </c>
      <c r="N253" s="43">
        <v>45397</v>
      </c>
      <c r="O253" s="42" t="s">
        <v>3447</v>
      </c>
      <c r="P253" s="44">
        <v>45399</v>
      </c>
      <c r="Q253" s="44">
        <v>45442</v>
      </c>
      <c r="R253" s="41">
        <f>NETWORKDAYS(N253,P253,AV253:AY253:AZ253:BA253:BB253:BC253:BD253:BE253:BF253:BG253:BH253:BL253)</f>
        <v>3</v>
      </c>
      <c r="S253" s="41">
        <f t="shared" si="3"/>
        <v>4</v>
      </c>
      <c r="T253" s="18" t="s">
        <v>3465</v>
      </c>
      <c r="U253" s="48" t="s">
        <v>3446</v>
      </c>
      <c r="V253" s="44">
        <v>45399</v>
      </c>
      <c r="W253" s="42" t="s">
        <v>3210</v>
      </c>
      <c r="X253" s="42" t="s">
        <v>3082</v>
      </c>
      <c r="Y253" s="42" t="s">
        <v>3082</v>
      </c>
      <c r="Z253" s="42" t="s">
        <v>3214</v>
      </c>
    </row>
    <row r="254" spans="1:64" s="25" customFormat="1" ht="18">
      <c r="D254" s="27"/>
      <c r="E254" s="27"/>
      <c r="F254" s="27"/>
      <c r="G254" s="27"/>
      <c r="H254" s="27"/>
      <c r="I254" s="27"/>
      <c r="J254" s="27"/>
      <c r="K254" s="27"/>
      <c r="L254" s="27"/>
      <c r="M254" s="27"/>
      <c r="N254" s="28"/>
      <c r="O254" s="29"/>
      <c r="P254" s="27"/>
      <c r="Q254" s="27"/>
      <c r="R254" s="27"/>
      <c r="S254" s="27"/>
      <c r="T254" s="27"/>
      <c r="V254" s="27"/>
      <c r="W254" s="27"/>
      <c r="X254" s="27"/>
      <c r="Y254" s="27"/>
      <c r="Z254" s="27"/>
      <c r="AV254" s="30"/>
      <c r="AW254" s="30"/>
      <c r="AX254" s="30"/>
      <c r="AY254" s="30"/>
      <c r="AZ254" s="30"/>
      <c r="BA254" s="30"/>
      <c r="BB254" s="30"/>
      <c r="BC254" s="30"/>
      <c r="BD254" s="30"/>
      <c r="BE254" s="30"/>
      <c r="BF254" s="30"/>
      <c r="BG254" s="30"/>
      <c r="BH254" s="30"/>
      <c r="BI254" s="30"/>
      <c r="BJ254" s="30"/>
      <c r="BK254" s="30"/>
      <c r="BL254" s="30"/>
    </row>
    <row r="255" spans="1:64" s="25" customFormat="1" ht="18">
      <c r="D255" s="27"/>
      <c r="E255" s="27"/>
      <c r="F255" s="27"/>
      <c r="G255" s="27"/>
      <c r="H255" s="27"/>
      <c r="I255" s="27"/>
      <c r="J255" s="27"/>
      <c r="K255" s="27"/>
      <c r="L255" s="27"/>
      <c r="M255" s="27"/>
      <c r="N255" s="28"/>
      <c r="O255" s="29"/>
      <c r="P255" s="27"/>
      <c r="Q255" s="27"/>
      <c r="R255" s="27"/>
      <c r="S255" s="27"/>
      <c r="T255" s="27"/>
      <c r="V255" s="27"/>
      <c r="W255" s="27"/>
      <c r="X255" s="27"/>
      <c r="Y255" s="27"/>
      <c r="Z255" s="27"/>
      <c r="AV255" s="30"/>
      <c r="AW255" s="30"/>
      <c r="AX255" s="30"/>
      <c r="AY255" s="30"/>
      <c r="AZ255" s="30"/>
      <c r="BA255" s="30"/>
      <c r="BB255" s="30"/>
      <c r="BC255" s="30"/>
      <c r="BD255" s="30"/>
      <c r="BE255" s="30"/>
      <c r="BF255" s="30"/>
      <c r="BG255" s="30"/>
      <c r="BH255" s="30"/>
      <c r="BI255" s="30"/>
      <c r="BJ255" s="30"/>
      <c r="BK255" s="30"/>
      <c r="BL255" s="30"/>
    </row>
    <row r="256" spans="1:64" s="25" customFormat="1" ht="18">
      <c r="D256" s="27"/>
      <c r="E256" s="27"/>
      <c r="F256" s="27"/>
      <c r="G256" s="27"/>
      <c r="H256" s="27"/>
      <c r="I256" s="27"/>
      <c r="J256" s="27"/>
      <c r="K256" s="27"/>
      <c r="L256" s="27"/>
      <c r="M256" s="27"/>
      <c r="N256" s="28"/>
      <c r="O256" s="29"/>
      <c r="P256" s="27"/>
      <c r="Q256" s="27"/>
      <c r="R256" s="27"/>
      <c r="S256" s="27"/>
      <c r="T256" s="27"/>
      <c r="V256" s="27"/>
      <c r="W256" s="27"/>
      <c r="X256" s="27"/>
      <c r="Y256" s="27"/>
      <c r="Z256" s="27"/>
      <c r="AV256" s="30"/>
      <c r="AW256" s="30"/>
      <c r="AX256" s="30"/>
      <c r="AY256" s="30"/>
      <c r="AZ256" s="30"/>
      <c r="BA256" s="30"/>
      <c r="BB256" s="30"/>
      <c r="BC256" s="30"/>
      <c r="BD256" s="30"/>
      <c r="BE256" s="30"/>
      <c r="BF256" s="30"/>
      <c r="BG256" s="30"/>
      <c r="BH256" s="30"/>
      <c r="BI256" s="30"/>
      <c r="BJ256" s="30"/>
      <c r="BK256" s="30"/>
      <c r="BL256" s="30"/>
    </row>
    <row r="257" spans="1:64" s="25" customFormat="1" ht="18">
      <c r="D257" s="27"/>
      <c r="E257" s="27"/>
      <c r="F257" s="27"/>
      <c r="G257" s="27"/>
      <c r="H257" s="27"/>
      <c r="I257" s="27"/>
      <c r="J257" s="27"/>
      <c r="K257" s="27"/>
      <c r="L257" s="27"/>
      <c r="M257" s="27"/>
      <c r="N257" s="28"/>
      <c r="O257" s="29"/>
      <c r="P257" s="27"/>
      <c r="Q257" s="27"/>
      <c r="R257" s="27"/>
      <c r="S257" s="27"/>
      <c r="T257" s="27"/>
      <c r="V257" s="27"/>
      <c r="W257" s="27"/>
      <c r="X257" s="27"/>
      <c r="Y257" s="27"/>
      <c r="Z257" s="27"/>
      <c r="AV257" s="30"/>
      <c r="AW257" s="30"/>
      <c r="AX257" s="30"/>
      <c r="AY257" s="30"/>
      <c r="AZ257" s="30"/>
      <c r="BA257" s="30"/>
      <c r="BB257" s="30"/>
      <c r="BC257" s="30"/>
      <c r="BD257" s="30"/>
      <c r="BE257" s="30"/>
      <c r="BF257" s="30"/>
      <c r="BG257" s="30"/>
      <c r="BH257" s="30"/>
      <c r="BI257" s="30"/>
      <c r="BJ257" s="30"/>
      <c r="BK257" s="30"/>
      <c r="BL257" s="30"/>
    </row>
    <row r="258" spans="1:64" s="25" customFormat="1" ht="18">
      <c r="A258" s="26"/>
      <c r="D258" s="27"/>
      <c r="E258" s="27"/>
      <c r="F258" s="27"/>
      <c r="G258" s="27"/>
      <c r="H258" s="27"/>
      <c r="I258" s="27"/>
      <c r="J258" s="27"/>
      <c r="K258" s="27"/>
      <c r="L258" s="27"/>
      <c r="M258" s="27"/>
      <c r="N258" s="28"/>
      <c r="O258" s="29"/>
      <c r="P258" s="27"/>
      <c r="Q258" s="27"/>
      <c r="R258" s="27"/>
      <c r="S258" s="27"/>
      <c r="T258" s="27"/>
      <c r="V258" s="27"/>
      <c r="W258" s="27"/>
      <c r="X258" s="27"/>
      <c r="Y258" s="27"/>
      <c r="Z258" s="27"/>
      <c r="AV258" s="30"/>
      <c r="AW258" s="30"/>
      <c r="AX258" s="30"/>
      <c r="AY258" s="30"/>
      <c r="AZ258" s="30"/>
      <c r="BA258" s="30"/>
      <c r="BB258" s="30"/>
      <c r="BC258" s="30"/>
      <c r="BD258" s="30"/>
      <c r="BE258" s="30"/>
      <c r="BF258" s="30"/>
      <c r="BG258" s="30"/>
      <c r="BH258" s="30"/>
      <c r="BI258" s="30"/>
      <c r="BJ258" s="30"/>
      <c r="BK258" s="30"/>
      <c r="BL258" s="30"/>
    </row>
    <row r="259" spans="1:64" s="25" customFormat="1" ht="18">
      <c r="D259" s="27"/>
      <c r="E259" s="27"/>
      <c r="F259" s="27"/>
      <c r="G259" s="27"/>
      <c r="H259" s="27"/>
      <c r="I259" s="27"/>
      <c r="J259" s="27"/>
      <c r="K259" s="27"/>
      <c r="L259" s="27"/>
      <c r="M259" s="27"/>
      <c r="N259" s="28"/>
      <c r="O259" s="29"/>
      <c r="P259" s="27"/>
      <c r="Q259" s="27"/>
      <c r="R259" s="27"/>
      <c r="S259" s="27"/>
      <c r="T259" s="27"/>
      <c r="V259" s="27"/>
      <c r="W259" s="27"/>
      <c r="X259" s="27"/>
      <c r="Y259" s="27"/>
      <c r="Z259" s="27"/>
      <c r="AV259" s="30"/>
      <c r="AW259" s="30"/>
      <c r="AX259" s="30"/>
      <c r="AY259" s="30"/>
      <c r="AZ259" s="30"/>
      <c r="BA259" s="30"/>
      <c r="BB259" s="30"/>
      <c r="BC259" s="30"/>
      <c r="BD259" s="30"/>
      <c r="BE259" s="30"/>
      <c r="BF259" s="30"/>
      <c r="BG259" s="30"/>
      <c r="BH259" s="30"/>
      <c r="BI259" s="30"/>
      <c r="BJ259" s="30"/>
      <c r="BK259" s="30"/>
      <c r="BL259" s="30"/>
    </row>
    <row r="260" spans="1:64" s="25" customFormat="1">
      <c r="D260" s="27"/>
      <c r="E260" s="27"/>
      <c r="F260" s="27"/>
      <c r="G260" s="27"/>
      <c r="H260" s="27"/>
      <c r="I260" s="27"/>
      <c r="J260" s="27"/>
      <c r="K260" s="27"/>
      <c r="L260" s="27"/>
      <c r="M260" s="27"/>
      <c r="N260" s="28"/>
      <c r="O260" s="27"/>
      <c r="P260" s="27"/>
      <c r="Q260" s="27"/>
      <c r="R260" s="27"/>
      <c r="S260" s="27"/>
      <c r="T260" s="27"/>
      <c r="V260" s="27"/>
      <c r="W260" s="27"/>
      <c r="X260" s="27"/>
      <c r="Y260" s="27"/>
      <c r="Z260" s="27"/>
      <c r="AV260" s="30"/>
      <c r="AW260" s="30"/>
      <c r="AX260" s="30"/>
      <c r="AY260" s="30"/>
      <c r="AZ260" s="30"/>
      <c r="BA260" s="30"/>
      <c r="BB260" s="30"/>
      <c r="BC260" s="30"/>
      <c r="BD260" s="30"/>
      <c r="BE260" s="30"/>
      <c r="BF260" s="30"/>
      <c r="BG260" s="30"/>
      <c r="BH260" s="30"/>
      <c r="BI260" s="30"/>
      <c r="BJ260" s="30"/>
      <c r="BK260" s="30"/>
      <c r="BL260" s="30"/>
    </row>
    <row r="261" spans="1:64" s="25" customFormat="1">
      <c r="D261" s="27"/>
      <c r="E261" s="27"/>
      <c r="F261" s="27"/>
      <c r="G261" s="27"/>
      <c r="H261" s="27"/>
      <c r="I261" s="27"/>
      <c r="J261" s="27"/>
      <c r="K261" s="27"/>
      <c r="L261" s="27"/>
      <c r="M261" s="27"/>
      <c r="N261" s="28"/>
      <c r="O261" s="27"/>
      <c r="P261" s="27"/>
      <c r="Q261" s="27"/>
      <c r="R261" s="27"/>
      <c r="S261" s="27"/>
      <c r="T261" s="27"/>
      <c r="V261" s="27"/>
      <c r="W261" s="27"/>
      <c r="X261" s="27"/>
      <c r="Y261" s="27"/>
      <c r="Z261" s="27"/>
      <c r="AV261" s="30"/>
      <c r="AW261" s="30"/>
      <c r="AX261" s="30"/>
      <c r="AY261" s="30"/>
      <c r="AZ261" s="30"/>
      <c r="BA261" s="30"/>
      <c r="BB261" s="30"/>
      <c r="BC261" s="30"/>
      <c r="BD261" s="30"/>
      <c r="BE261" s="30"/>
      <c r="BF261" s="30"/>
      <c r="BG261" s="30"/>
      <c r="BH261" s="30"/>
      <c r="BI261" s="30"/>
      <c r="BJ261" s="30"/>
      <c r="BK261" s="30"/>
      <c r="BL261" s="30"/>
    </row>
    <row r="262" spans="1:64" s="25" customFormat="1">
      <c r="D262" s="27"/>
      <c r="E262" s="27"/>
      <c r="F262" s="27"/>
      <c r="G262" s="27"/>
      <c r="H262" s="27"/>
      <c r="I262" s="27"/>
      <c r="J262" s="27"/>
      <c r="K262" s="27"/>
      <c r="L262" s="27"/>
      <c r="M262" s="27"/>
      <c r="N262" s="28"/>
      <c r="O262" s="27"/>
      <c r="P262" s="27"/>
      <c r="Q262" s="27"/>
      <c r="R262" s="27"/>
      <c r="S262" s="27"/>
      <c r="T262" s="27"/>
      <c r="V262" s="27"/>
      <c r="W262" s="27"/>
      <c r="X262" s="27"/>
      <c r="Y262" s="27"/>
      <c r="Z262" s="27"/>
      <c r="AV262" s="30"/>
      <c r="AW262" s="30"/>
      <c r="AX262" s="30"/>
      <c r="AY262" s="30"/>
      <c r="AZ262" s="30"/>
      <c r="BA262" s="30"/>
      <c r="BB262" s="30"/>
      <c r="BC262" s="30"/>
      <c r="BD262" s="30"/>
      <c r="BE262" s="30"/>
      <c r="BF262" s="30"/>
      <c r="BG262" s="30"/>
      <c r="BH262" s="30"/>
      <c r="BI262" s="30"/>
      <c r="BJ262" s="30"/>
      <c r="BK262" s="30"/>
      <c r="BL262" s="30"/>
    </row>
    <row r="263" spans="1:64" s="25" customFormat="1">
      <c r="D263" s="27"/>
      <c r="E263" s="27"/>
      <c r="F263" s="27"/>
      <c r="G263" s="27"/>
      <c r="H263" s="27"/>
      <c r="I263" s="27"/>
      <c r="J263" s="27"/>
      <c r="K263" s="27"/>
      <c r="L263" s="27"/>
      <c r="M263" s="27"/>
      <c r="N263" s="28"/>
      <c r="O263" s="27"/>
      <c r="P263" s="27"/>
      <c r="Q263" s="27"/>
      <c r="R263" s="27"/>
      <c r="S263" s="27"/>
      <c r="T263" s="27"/>
      <c r="V263" s="27"/>
      <c r="W263" s="27"/>
      <c r="X263" s="27"/>
      <c r="Y263" s="27"/>
      <c r="Z263" s="27"/>
      <c r="AV263" s="30"/>
      <c r="AW263" s="30"/>
      <c r="AX263" s="30"/>
      <c r="AY263" s="30"/>
      <c r="AZ263" s="30"/>
      <c r="BA263" s="30"/>
      <c r="BB263" s="30"/>
      <c r="BC263" s="30"/>
      <c r="BD263" s="30"/>
      <c r="BE263" s="30"/>
      <c r="BF263" s="30"/>
      <c r="BG263" s="30"/>
      <c r="BH263" s="30"/>
      <c r="BI263" s="30"/>
      <c r="BJ263" s="30"/>
      <c r="BK263" s="30"/>
      <c r="BL263" s="30"/>
    </row>
    <row r="264" spans="1:64" s="25" customFormat="1">
      <c r="D264" s="27"/>
      <c r="E264" s="27"/>
      <c r="F264" s="27"/>
      <c r="G264" s="27"/>
      <c r="H264" s="27"/>
      <c r="I264" s="27"/>
      <c r="J264" s="27"/>
      <c r="K264" s="27"/>
      <c r="L264" s="27"/>
      <c r="M264" s="27"/>
      <c r="N264" s="28"/>
      <c r="O264" s="27"/>
      <c r="P264" s="27"/>
      <c r="Q264" s="27"/>
      <c r="R264" s="27"/>
      <c r="S264" s="27"/>
      <c r="T264" s="27"/>
      <c r="V264" s="27"/>
      <c r="W264" s="27"/>
      <c r="X264" s="27"/>
      <c r="Y264" s="27"/>
      <c r="Z264" s="27"/>
      <c r="AV264" s="30"/>
      <c r="AW264" s="30"/>
      <c r="AX264" s="30"/>
      <c r="AY264" s="30"/>
      <c r="AZ264" s="30"/>
      <c r="BA264" s="30"/>
      <c r="BB264" s="30"/>
      <c r="BC264" s="30"/>
      <c r="BD264" s="30"/>
      <c r="BE264" s="30"/>
      <c r="BF264" s="30"/>
      <c r="BG264" s="30"/>
      <c r="BH264" s="30"/>
      <c r="BI264" s="30"/>
      <c r="BJ264" s="30"/>
      <c r="BK264" s="30"/>
      <c r="BL264" s="30"/>
    </row>
    <row r="265" spans="1:64" s="25" customFormat="1">
      <c r="D265" s="27"/>
      <c r="E265" s="27"/>
      <c r="F265" s="27"/>
      <c r="G265" s="27"/>
      <c r="H265" s="27"/>
      <c r="I265" s="27"/>
      <c r="J265" s="27"/>
      <c r="K265" s="27"/>
      <c r="L265" s="27"/>
      <c r="M265" s="27"/>
      <c r="N265" s="28"/>
      <c r="O265" s="27"/>
      <c r="P265" s="27"/>
      <c r="Q265" s="27"/>
      <c r="R265" s="27"/>
      <c r="S265" s="27"/>
      <c r="T265" s="27"/>
      <c r="V265" s="27"/>
      <c r="W265" s="27"/>
      <c r="X265" s="27"/>
      <c r="Y265" s="27"/>
      <c r="Z265" s="27"/>
      <c r="AV265" s="30"/>
      <c r="AW265" s="30"/>
      <c r="AX265" s="30"/>
      <c r="AY265" s="30"/>
      <c r="AZ265" s="30"/>
      <c r="BA265" s="30"/>
      <c r="BB265" s="30"/>
      <c r="BC265" s="30"/>
      <c r="BD265" s="30"/>
      <c r="BE265" s="30"/>
      <c r="BF265" s="30"/>
      <c r="BG265" s="30"/>
      <c r="BH265" s="30"/>
      <c r="BI265" s="30"/>
      <c r="BJ265" s="30"/>
      <c r="BK265" s="30"/>
      <c r="BL265" s="30"/>
    </row>
    <row r="266" spans="1:64" s="25" customFormat="1">
      <c r="D266" s="27"/>
      <c r="E266" s="27"/>
      <c r="F266" s="27"/>
      <c r="G266" s="27"/>
      <c r="H266" s="27"/>
      <c r="I266" s="27"/>
      <c r="J266" s="27"/>
      <c r="K266" s="27"/>
      <c r="L266" s="27"/>
      <c r="M266" s="27"/>
      <c r="N266" s="28"/>
      <c r="O266" s="27"/>
      <c r="P266" s="27"/>
      <c r="Q266" s="27"/>
      <c r="R266" s="27"/>
      <c r="S266" s="27"/>
      <c r="T266" s="27"/>
      <c r="V266" s="27"/>
      <c r="W266" s="27"/>
      <c r="X266" s="27"/>
      <c r="Y266" s="27"/>
      <c r="Z266" s="27"/>
      <c r="AV266" s="30"/>
      <c r="AW266" s="30"/>
      <c r="AX266" s="30"/>
      <c r="AY266" s="30"/>
      <c r="AZ266" s="30"/>
      <c r="BA266" s="30"/>
      <c r="BB266" s="30"/>
      <c r="BC266" s="30"/>
      <c r="BD266" s="30"/>
      <c r="BE266" s="30"/>
      <c r="BF266" s="30"/>
      <c r="BG266" s="30"/>
      <c r="BH266" s="30"/>
      <c r="BI266" s="30"/>
      <c r="BJ266" s="30"/>
      <c r="BK266" s="30"/>
      <c r="BL266" s="30"/>
    </row>
    <row r="267" spans="1:64" s="25" customFormat="1">
      <c r="D267" s="27"/>
      <c r="E267" s="27"/>
      <c r="F267" s="27"/>
      <c r="G267" s="27"/>
      <c r="H267" s="27"/>
      <c r="I267" s="27"/>
      <c r="J267" s="27"/>
      <c r="K267" s="27"/>
      <c r="L267" s="27"/>
      <c r="M267" s="27"/>
      <c r="N267" s="28"/>
      <c r="O267" s="27"/>
      <c r="P267" s="27"/>
      <c r="Q267" s="27"/>
      <c r="R267" s="27"/>
      <c r="S267" s="27"/>
      <c r="T267" s="27"/>
      <c r="V267" s="27"/>
      <c r="W267" s="27"/>
      <c r="X267" s="27"/>
      <c r="Y267" s="27"/>
      <c r="Z267" s="27"/>
      <c r="AV267" s="30"/>
      <c r="AW267" s="30"/>
      <c r="AX267" s="30"/>
      <c r="AY267" s="30"/>
      <c r="AZ267" s="30"/>
      <c r="BA267" s="30"/>
      <c r="BB267" s="30"/>
      <c r="BC267" s="30"/>
      <c r="BD267" s="30"/>
      <c r="BE267" s="30"/>
      <c r="BF267" s="30"/>
      <c r="BG267" s="30"/>
      <c r="BH267" s="30"/>
      <c r="BI267" s="30"/>
      <c r="BJ267" s="30"/>
      <c r="BK267" s="30"/>
      <c r="BL267" s="30"/>
    </row>
    <row r="268" spans="1:64" s="25" customFormat="1">
      <c r="D268" s="27"/>
      <c r="E268" s="27"/>
      <c r="F268" s="27"/>
      <c r="G268" s="27"/>
      <c r="H268" s="27"/>
      <c r="I268" s="27"/>
      <c r="J268" s="27"/>
      <c r="K268" s="27"/>
      <c r="L268" s="27"/>
      <c r="M268" s="27"/>
      <c r="N268" s="28"/>
      <c r="O268" s="27"/>
      <c r="P268" s="27"/>
      <c r="Q268" s="27"/>
      <c r="R268" s="27"/>
      <c r="S268" s="27"/>
      <c r="T268" s="27"/>
      <c r="V268" s="27"/>
      <c r="W268" s="27"/>
      <c r="X268" s="27"/>
      <c r="Y268" s="27"/>
      <c r="Z268" s="27"/>
      <c r="AV268" s="30"/>
      <c r="AW268" s="30"/>
      <c r="AX268" s="30"/>
      <c r="AY268" s="30"/>
      <c r="AZ268" s="30"/>
      <c r="BA268" s="30"/>
      <c r="BB268" s="30"/>
      <c r="BC268" s="30"/>
      <c r="BD268" s="30"/>
      <c r="BE268" s="30"/>
      <c r="BF268" s="30"/>
      <c r="BG268" s="30"/>
      <c r="BH268" s="30"/>
      <c r="BI268" s="30"/>
      <c r="BJ268" s="30"/>
      <c r="BK268" s="30"/>
      <c r="BL268" s="30"/>
    </row>
    <row r="269" spans="1:64" s="25" customFormat="1">
      <c r="D269" s="27"/>
      <c r="E269" s="27"/>
      <c r="F269" s="27"/>
      <c r="G269" s="27"/>
      <c r="H269" s="27"/>
      <c r="I269" s="27"/>
      <c r="J269" s="27"/>
      <c r="K269" s="27"/>
      <c r="L269" s="27"/>
      <c r="M269" s="27"/>
      <c r="N269" s="28"/>
      <c r="O269" s="27"/>
      <c r="P269" s="27"/>
      <c r="Q269" s="27"/>
      <c r="R269" s="27"/>
      <c r="S269" s="27"/>
      <c r="T269" s="27"/>
      <c r="V269" s="27"/>
      <c r="W269" s="27"/>
      <c r="X269" s="27"/>
      <c r="Y269" s="27"/>
      <c r="Z269" s="27"/>
      <c r="AV269" s="30"/>
      <c r="AW269" s="30"/>
      <c r="AX269" s="30"/>
      <c r="AY269" s="30"/>
      <c r="AZ269" s="30"/>
      <c r="BA269" s="30"/>
      <c r="BB269" s="30"/>
      <c r="BC269" s="30"/>
      <c r="BD269" s="30"/>
      <c r="BE269" s="30"/>
      <c r="BF269" s="30"/>
      <c r="BG269" s="30"/>
      <c r="BH269" s="30"/>
      <c r="BI269" s="30"/>
      <c r="BJ269" s="30"/>
      <c r="BK269" s="30"/>
      <c r="BL269" s="30"/>
    </row>
    <row r="270" spans="1:64" s="25" customFormat="1">
      <c r="D270" s="27"/>
      <c r="E270" s="27"/>
      <c r="F270" s="27"/>
      <c r="G270" s="27"/>
      <c r="H270" s="27"/>
      <c r="I270" s="27"/>
      <c r="J270" s="27"/>
      <c r="K270" s="27"/>
      <c r="L270" s="27"/>
      <c r="M270" s="27"/>
      <c r="N270" s="28"/>
      <c r="O270" s="27"/>
      <c r="P270" s="27"/>
      <c r="Q270" s="27"/>
      <c r="R270" s="27"/>
      <c r="S270" s="27"/>
      <c r="T270" s="27"/>
      <c r="V270" s="27"/>
      <c r="W270" s="27"/>
      <c r="X270" s="27"/>
      <c r="Y270" s="27"/>
      <c r="Z270" s="27"/>
      <c r="AV270" s="30"/>
      <c r="AW270" s="30"/>
      <c r="AX270" s="30"/>
      <c r="AY270" s="30"/>
      <c r="AZ270" s="30"/>
      <c r="BA270" s="30"/>
      <c r="BB270" s="30"/>
      <c r="BC270" s="30"/>
      <c r="BD270" s="30"/>
      <c r="BE270" s="30"/>
      <c r="BF270" s="30"/>
      <c r="BG270" s="30"/>
      <c r="BH270" s="30"/>
      <c r="BI270" s="30"/>
      <c r="BJ270" s="30"/>
      <c r="BK270" s="30"/>
      <c r="BL270" s="30"/>
    </row>
    <row r="271" spans="1:64" s="25" customFormat="1">
      <c r="D271" s="27"/>
      <c r="E271" s="27"/>
      <c r="F271" s="27"/>
      <c r="G271" s="27"/>
      <c r="H271" s="27"/>
      <c r="I271" s="27"/>
      <c r="J271" s="27"/>
      <c r="K271" s="27"/>
      <c r="L271" s="27"/>
      <c r="M271" s="27"/>
      <c r="N271" s="28"/>
      <c r="O271" s="27"/>
      <c r="P271" s="27"/>
      <c r="Q271" s="27"/>
      <c r="R271" s="27"/>
      <c r="S271" s="27"/>
      <c r="T271" s="27"/>
      <c r="V271" s="27"/>
      <c r="W271" s="27"/>
      <c r="X271" s="27"/>
      <c r="Y271" s="27"/>
      <c r="Z271" s="27"/>
      <c r="AV271" s="30"/>
      <c r="AW271" s="30"/>
      <c r="AX271" s="30"/>
      <c r="AY271" s="30"/>
      <c r="AZ271" s="30"/>
      <c r="BA271" s="30"/>
      <c r="BB271" s="30"/>
      <c r="BC271" s="30"/>
      <c r="BD271" s="30"/>
      <c r="BE271" s="30"/>
      <c r="BF271" s="30"/>
      <c r="BG271" s="30"/>
      <c r="BH271" s="30"/>
      <c r="BI271" s="30"/>
      <c r="BJ271" s="30"/>
      <c r="BK271" s="30"/>
      <c r="BL271" s="30"/>
    </row>
    <row r="272" spans="1:64" s="25" customFormat="1">
      <c r="D272" s="27"/>
      <c r="E272" s="27"/>
      <c r="F272" s="27"/>
      <c r="G272" s="27"/>
      <c r="H272" s="27"/>
      <c r="I272" s="27"/>
      <c r="J272" s="27"/>
      <c r="K272" s="27"/>
      <c r="L272" s="27"/>
      <c r="M272" s="27"/>
      <c r="N272" s="28"/>
      <c r="O272" s="27"/>
      <c r="P272" s="27"/>
      <c r="Q272" s="27"/>
      <c r="R272" s="27"/>
      <c r="S272" s="27"/>
      <c r="T272" s="27"/>
      <c r="V272" s="27"/>
      <c r="W272" s="27"/>
      <c r="X272" s="27"/>
      <c r="Y272" s="27"/>
      <c r="Z272" s="27"/>
      <c r="AV272" s="30"/>
      <c r="AW272" s="30"/>
      <c r="AX272" s="30"/>
      <c r="AY272" s="30"/>
      <c r="AZ272" s="30"/>
      <c r="BA272" s="30"/>
      <c r="BB272" s="30"/>
      <c r="BC272" s="30"/>
      <c r="BD272" s="30"/>
      <c r="BE272" s="30"/>
      <c r="BF272" s="30"/>
      <c r="BG272" s="30"/>
      <c r="BH272" s="30"/>
      <c r="BI272" s="30"/>
      <c r="BJ272" s="30"/>
      <c r="BK272" s="30"/>
      <c r="BL272" s="30"/>
    </row>
    <row r="273" spans="4:64" s="25" customFormat="1">
      <c r="D273" s="27"/>
      <c r="E273" s="27"/>
      <c r="F273" s="27"/>
      <c r="G273" s="27"/>
      <c r="H273" s="27"/>
      <c r="I273" s="27"/>
      <c r="J273" s="27"/>
      <c r="K273" s="27"/>
      <c r="L273" s="27"/>
      <c r="M273" s="27"/>
      <c r="N273" s="28"/>
      <c r="O273" s="27"/>
      <c r="P273" s="27"/>
      <c r="Q273" s="27"/>
      <c r="R273" s="27"/>
      <c r="S273" s="27"/>
      <c r="T273" s="27"/>
      <c r="V273" s="27"/>
      <c r="W273" s="27"/>
      <c r="X273" s="27"/>
      <c r="Y273" s="27"/>
      <c r="Z273" s="27"/>
      <c r="AV273" s="30"/>
      <c r="AW273" s="30"/>
      <c r="AX273" s="30"/>
      <c r="AY273" s="30"/>
      <c r="AZ273" s="30"/>
      <c r="BA273" s="30"/>
      <c r="BB273" s="30"/>
      <c r="BC273" s="30"/>
      <c r="BD273" s="30"/>
      <c r="BE273" s="30"/>
      <c r="BF273" s="30"/>
      <c r="BG273" s="30"/>
      <c r="BH273" s="30"/>
      <c r="BI273" s="30"/>
      <c r="BJ273" s="30"/>
      <c r="BK273" s="30"/>
      <c r="BL273" s="30"/>
    </row>
    <row r="274" spans="4:64" s="25" customFormat="1">
      <c r="D274" s="27"/>
      <c r="E274" s="27"/>
      <c r="F274" s="27"/>
      <c r="G274" s="27"/>
      <c r="H274" s="27"/>
      <c r="I274" s="27"/>
      <c r="J274" s="27"/>
      <c r="K274" s="27"/>
      <c r="L274" s="27"/>
      <c r="M274" s="27"/>
      <c r="N274" s="28"/>
      <c r="O274" s="27"/>
      <c r="P274" s="27"/>
      <c r="Q274" s="27"/>
      <c r="R274" s="27"/>
      <c r="S274" s="27"/>
      <c r="T274" s="27"/>
      <c r="V274" s="27"/>
      <c r="W274" s="27"/>
      <c r="X274" s="27"/>
      <c r="Y274" s="27"/>
      <c r="Z274" s="27"/>
      <c r="AV274" s="30"/>
      <c r="AW274" s="30"/>
      <c r="AX274" s="30"/>
      <c r="AY274" s="30"/>
      <c r="AZ274" s="30"/>
      <c r="BA274" s="30"/>
      <c r="BB274" s="30"/>
      <c r="BC274" s="30"/>
      <c r="BD274" s="30"/>
      <c r="BE274" s="30"/>
      <c r="BF274" s="30"/>
      <c r="BG274" s="30"/>
      <c r="BH274" s="30"/>
      <c r="BI274" s="30"/>
      <c r="BJ274" s="30"/>
      <c r="BK274" s="30"/>
      <c r="BL274" s="30"/>
    </row>
    <row r="275" spans="4:64" s="25" customFormat="1">
      <c r="D275" s="27"/>
      <c r="E275" s="27"/>
      <c r="F275" s="27"/>
      <c r="G275" s="27"/>
      <c r="H275" s="27"/>
      <c r="I275" s="27"/>
      <c r="J275" s="27"/>
      <c r="K275" s="27"/>
      <c r="L275" s="27"/>
      <c r="M275" s="27"/>
      <c r="N275" s="28"/>
      <c r="O275" s="27"/>
      <c r="P275" s="27"/>
      <c r="Q275" s="27"/>
      <c r="R275" s="27"/>
      <c r="S275" s="27"/>
      <c r="T275" s="27"/>
      <c r="V275" s="27"/>
      <c r="W275" s="27"/>
      <c r="X275" s="27"/>
      <c r="Y275" s="27"/>
      <c r="Z275" s="27"/>
      <c r="AV275" s="30"/>
      <c r="AW275" s="30"/>
      <c r="AX275" s="30"/>
      <c r="AY275" s="30"/>
      <c r="AZ275" s="30"/>
      <c r="BA275" s="30"/>
      <c r="BB275" s="30"/>
      <c r="BC275" s="30"/>
      <c r="BD275" s="30"/>
      <c r="BE275" s="30"/>
      <c r="BF275" s="30"/>
      <c r="BG275" s="30"/>
      <c r="BH275" s="30"/>
      <c r="BI275" s="30"/>
      <c r="BJ275" s="30"/>
      <c r="BK275" s="30"/>
      <c r="BL275" s="30"/>
    </row>
    <row r="276" spans="4:64" s="25" customFormat="1">
      <c r="D276" s="27"/>
      <c r="E276" s="27"/>
      <c r="F276" s="27"/>
      <c r="G276" s="27"/>
      <c r="H276" s="27"/>
      <c r="I276" s="27"/>
      <c r="J276" s="27"/>
      <c r="K276" s="27"/>
      <c r="L276" s="27"/>
      <c r="M276" s="27"/>
      <c r="N276" s="28"/>
      <c r="O276" s="27"/>
      <c r="P276" s="27"/>
      <c r="Q276" s="27"/>
      <c r="R276" s="27"/>
      <c r="S276" s="27"/>
      <c r="T276" s="27"/>
      <c r="V276" s="27"/>
      <c r="W276" s="27"/>
      <c r="X276" s="27"/>
      <c r="Y276" s="27"/>
      <c r="Z276" s="27"/>
      <c r="AV276" s="30"/>
      <c r="AW276" s="30"/>
      <c r="AX276" s="30"/>
      <c r="AY276" s="30"/>
      <c r="AZ276" s="30"/>
      <c r="BA276" s="30"/>
      <c r="BB276" s="30"/>
      <c r="BC276" s="30"/>
      <c r="BD276" s="30"/>
      <c r="BE276" s="30"/>
      <c r="BF276" s="30"/>
      <c r="BG276" s="30"/>
      <c r="BH276" s="30"/>
      <c r="BI276" s="30"/>
      <c r="BJ276" s="30"/>
      <c r="BK276" s="30"/>
      <c r="BL276" s="30"/>
    </row>
    <row r="277" spans="4:64" s="25" customFormat="1">
      <c r="D277" s="27"/>
      <c r="E277" s="27"/>
      <c r="F277" s="27"/>
      <c r="G277" s="27"/>
      <c r="H277" s="27"/>
      <c r="I277" s="27"/>
      <c r="J277" s="27"/>
      <c r="K277" s="27"/>
      <c r="L277" s="27"/>
      <c r="M277" s="27"/>
      <c r="N277" s="28"/>
      <c r="O277" s="27"/>
      <c r="P277" s="27"/>
      <c r="Q277" s="27"/>
      <c r="R277" s="27"/>
      <c r="S277" s="27"/>
      <c r="T277" s="27"/>
      <c r="V277" s="27"/>
      <c r="W277" s="27"/>
      <c r="X277" s="27"/>
      <c r="Y277" s="27"/>
      <c r="Z277" s="27"/>
      <c r="AV277" s="30"/>
      <c r="AW277" s="30"/>
      <c r="AX277" s="30"/>
      <c r="AY277" s="30"/>
      <c r="AZ277" s="30"/>
      <c r="BA277" s="30"/>
      <c r="BB277" s="30"/>
      <c r="BC277" s="30"/>
      <c r="BD277" s="30"/>
      <c r="BE277" s="30"/>
      <c r="BF277" s="30"/>
      <c r="BG277" s="30"/>
      <c r="BH277" s="30"/>
      <c r="BI277" s="30"/>
      <c r="BJ277" s="30"/>
      <c r="BK277" s="30"/>
      <c r="BL277" s="30"/>
    </row>
    <row r="278" spans="4:64" s="25" customFormat="1">
      <c r="D278" s="27"/>
      <c r="E278" s="27"/>
      <c r="F278" s="27"/>
      <c r="G278" s="27"/>
      <c r="H278" s="27"/>
      <c r="I278" s="27"/>
      <c r="J278" s="27"/>
      <c r="K278" s="27"/>
      <c r="L278" s="27"/>
      <c r="M278" s="27"/>
      <c r="N278" s="28"/>
      <c r="O278" s="27"/>
      <c r="P278" s="27"/>
      <c r="Q278" s="27"/>
      <c r="R278" s="27"/>
      <c r="S278" s="27"/>
      <c r="T278" s="27"/>
      <c r="V278" s="27"/>
      <c r="W278" s="27"/>
      <c r="X278" s="27"/>
      <c r="Y278" s="27"/>
      <c r="Z278" s="27"/>
      <c r="AV278" s="30"/>
      <c r="AW278" s="30"/>
      <c r="AX278" s="30"/>
      <c r="AY278" s="30"/>
      <c r="AZ278" s="30"/>
      <c r="BA278" s="30"/>
      <c r="BB278" s="30"/>
      <c r="BC278" s="30"/>
      <c r="BD278" s="30"/>
      <c r="BE278" s="30"/>
      <c r="BF278" s="30"/>
      <c r="BG278" s="30"/>
      <c r="BH278" s="30"/>
      <c r="BI278" s="30"/>
      <c r="BJ278" s="30"/>
      <c r="BK278" s="30"/>
      <c r="BL278" s="30"/>
    </row>
    <row r="279" spans="4:64" s="25" customFormat="1">
      <c r="D279" s="27"/>
      <c r="E279" s="27"/>
      <c r="F279" s="27"/>
      <c r="G279" s="27"/>
      <c r="H279" s="27"/>
      <c r="I279" s="27"/>
      <c r="J279" s="27"/>
      <c r="K279" s="27"/>
      <c r="L279" s="27"/>
      <c r="M279" s="27"/>
      <c r="N279" s="28"/>
      <c r="O279" s="27"/>
      <c r="P279" s="27"/>
      <c r="Q279" s="27"/>
      <c r="R279" s="27"/>
      <c r="S279" s="27"/>
      <c r="T279" s="27"/>
      <c r="V279" s="27"/>
      <c r="W279" s="27"/>
      <c r="X279" s="27"/>
      <c r="Y279" s="27"/>
      <c r="Z279" s="27"/>
      <c r="AV279" s="30"/>
      <c r="AW279" s="30"/>
      <c r="AX279" s="30"/>
      <c r="AY279" s="30"/>
      <c r="AZ279" s="30"/>
      <c r="BA279" s="30"/>
      <c r="BB279" s="30"/>
      <c r="BC279" s="30"/>
      <c r="BD279" s="30"/>
      <c r="BE279" s="30"/>
      <c r="BF279" s="30"/>
      <c r="BG279" s="30"/>
      <c r="BH279" s="30"/>
      <c r="BI279" s="30"/>
      <c r="BJ279" s="30"/>
      <c r="BK279" s="30"/>
      <c r="BL279" s="30"/>
    </row>
    <row r="1048517" spans="1:64" s="6" customFormat="1">
      <c r="A1048517" s="1"/>
      <c r="B1048517" s="1"/>
      <c r="C1048517" s="1"/>
      <c r="I1048517" s="7"/>
      <c r="N1048517" s="16"/>
      <c r="U1048517" s="1"/>
      <c r="AA1048517" s="1"/>
      <c r="AB1048517" s="1"/>
      <c r="AC1048517" s="1"/>
      <c r="AD1048517" s="1"/>
      <c r="AE1048517" s="1"/>
      <c r="AF1048517" s="1"/>
      <c r="AG1048517" s="1"/>
      <c r="AH1048517" s="1"/>
      <c r="AI1048517" s="1"/>
      <c r="AJ1048517" s="1"/>
      <c r="AK1048517" s="1"/>
      <c r="AL1048517" s="1"/>
      <c r="AM1048517" s="1"/>
      <c r="AN1048517" s="1"/>
      <c r="AO1048517" s="1"/>
      <c r="AP1048517" s="1"/>
      <c r="AQ1048517" s="1"/>
      <c r="AR1048517" s="1"/>
      <c r="AS1048517" s="1"/>
      <c r="AT1048517" s="1"/>
      <c r="AU1048517" s="1"/>
      <c r="AV1048517" s="14"/>
      <c r="AW1048517" s="14"/>
      <c r="AX1048517" s="14"/>
      <c r="AY1048517" s="14"/>
      <c r="AZ1048517" s="14"/>
      <c r="BA1048517" s="14"/>
      <c r="BB1048517" s="14"/>
      <c r="BC1048517" s="14"/>
      <c r="BD1048517" s="14"/>
      <c r="BE1048517" s="14"/>
      <c r="BF1048517" s="14"/>
      <c r="BG1048517" s="14"/>
      <c r="BH1048517" s="14"/>
      <c r="BI1048517" s="14"/>
      <c r="BJ1048517" s="14"/>
      <c r="BK1048517" s="14"/>
      <c r="BL1048517" s="14"/>
    </row>
  </sheetData>
  <autoFilter ref="A1:Z1048519">
    <sortState ref="A73:Z247">
      <sortCondition sortBy="cellColor" ref="P1:P1048520" dxfId="250"/>
    </sortState>
  </autoFilter>
  <mergeCells count="1">
    <mergeCell ref="AV1:BL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8"/>
  <sheetViews>
    <sheetView tabSelected="1" topLeftCell="A142" workbookViewId="0">
      <selection activeCell="K152" sqref="K152"/>
    </sheetView>
  </sheetViews>
  <sheetFormatPr baseColWidth="10" defaultRowHeight="15"/>
  <cols>
    <col min="1" max="1" width="19.85546875" style="6" customWidth="1"/>
    <col min="2" max="2" width="10.42578125" style="6" customWidth="1"/>
    <col min="3" max="3" width="11.42578125" style="10"/>
  </cols>
  <sheetData>
    <row r="1" spans="1:3" ht="30">
      <c r="A1" s="57" t="s">
        <v>3466</v>
      </c>
      <c r="B1" s="6" t="s">
        <v>3475</v>
      </c>
      <c r="C1" s="55" t="s">
        <v>3476</v>
      </c>
    </row>
    <row r="2" spans="1:3">
      <c r="A2" s="6" t="s">
        <v>3465</v>
      </c>
      <c r="B2" s="58">
        <v>13</v>
      </c>
      <c r="C2" s="56">
        <f>13/252</f>
        <v>5.1587301587301584E-2</v>
      </c>
    </row>
    <row r="3" spans="1:3">
      <c r="A3" s="6" t="s">
        <v>3464</v>
      </c>
      <c r="B3" s="58">
        <v>17</v>
      </c>
      <c r="C3" s="56">
        <f>17/252</f>
        <v>6.7460317460317457E-2</v>
      </c>
    </row>
    <row r="4" spans="1:3">
      <c r="A4" s="6" t="s">
        <v>3461</v>
      </c>
      <c r="B4" s="58">
        <v>222</v>
      </c>
      <c r="C4" s="56">
        <f>222/252</f>
        <v>0.88095238095238093</v>
      </c>
    </row>
    <row r="5" spans="1:3">
      <c r="A5" s="6" t="s">
        <v>3467</v>
      </c>
      <c r="B5" s="58">
        <v>252</v>
      </c>
      <c r="C5" s="56">
        <f>SUM(C2:C4)</f>
        <v>1</v>
      </c>
    </row>
    <row r="15" spans="1:3" ht="45">
      <c r="A15" s="57" t="s">
        <v>3466</v>
      </c>
      <c r="B15" s="6" t="s">
        <v>3474</v>
      </c>
      <c r="C15" s="55" t="s">
        <v>3476</v>
      </c>
    </row>
    <row r="16" spans="1:3" ht="30">
      <c r="A16" s="6" t="s">
        <v>3458</v>
      </c>
      <c r="B16" s="58">
        <v>213</v>
      </c>
      <c r="C16" s="56">
        <f>213/252</f>
        <v>0.84523809523809523</v>
      </c>
    </row>
    <row r="17" spans="1:3" ht="30">
      <c r="A17" s="6" t="s">
        <v>3459</v>
      </c>
      <c r="B17" s="58">
        <v>31</v>
      </c>
      <c r="C17" s="56">
        <f>31/252</f>
        <v>0.12301587301587301</v>
      </c>
    </row>
    <row r="18" spans="1:3" ht="45">
      <c r="A18" s="6" t="s">
        <v>3460</v>
      </c>
      <c r="B18" s="58">
        <v>7</v>
      </c>
      <c r="C18" s="56">
        <f>7/252</f>
        <v>2.7777777777777776E-2</v>
      </c>
    </row>
    <row r="19" spans="1:3" ht="30">
      <c r="A19" s="6" t="s">
        <v>3360</v>
      </c>
      <c r="B19" s="58">
        <v>1</v>
      </c>
      <c r="C19" s="56">
        <f>1/252</f>
        <v>3.968253968253968E-3</v>
      </c>
    </row>
    <row r="20" spans="1:3">
      <c r="A20" s="6" t="s">
        <v>3467</v>
      </c>
      <c r="B20" s="58">
        <v>252</v>
      </c>
      <c r="C20" s="56">
        <f>SUM(C16:C19)</f>
        <v>1</v>
      </c>
    </row>
    <row r="30" spans="1:3" ht="30">
      <c r="A30" s="57" t="s">
        <v>3466</v>
      </c>
      <c r="B30" s="6" t="s">
        <v>3473</v>
      </c>
    </row>
    <row r="31" spans="1:3">
      <c r="A31" s="6" t="s">
        <v>3122</v>
      </c>
      <c r="B31" s="58">
        <v>24</v>
      </c>
      <c r="C31" s="56">
        <f>24/252</f>
        <v>9.5238095238095233E-2</v>
      </c>
    </row>
    <row r="32" spans="1:3" ht="45">
      <c r="A32" s="6" t="s">
        <v>3098</v>
      </c>
      <c r="B32" s="58">
        <v>43</v>
      </c>
      <c r="C32" s="56">
        <f>43/252</f>
        <v>0.17063492063492064</v>
      </c>
    </row>
    <row r="33" spans="1:3" ht="60">
      <c r="A33" s="6" t="s">
        <v>3457</v>
      </c>
      <c r="B33" s="58">
        <v>185</v>
      </c>
      <c r="C33" s="56">
        <f>185/252</f>
        <v>0.73412698412698407</v>
      </c>
    </row>
    <row r="34" spans="1:3">
      <c r="A34" s="6" t="s">
        <v>3467</v>
      </c>
      <c r="B34" s="58">
        <v>252</v>
      </c>
      <c r="C34" s="56">
        <f>SUM(C31:C33)</f>
        <v>1</v>
      </c>
    </row>
    <row r="44" spans="1:3" ht="45">
      <c r="A44" s="57" t="s">
        <v>3466</v>
      </c>
      <c r="B44" s="6" t="s">
        <v>3472</v>
      </c>
      <c r="C44" s="55" t="s">
        <v>3476</v>
      </c>
    </row>
    <row r="45" spans="1:3" ht="30">
      <c r="A45" s="68" t="s">
        <v>3085</v>
      </c>
      <c r="B45" s="69">
        <v>28</v>
      </c>
      <c r="C45" s="70">
        <f>28/252</f>
        <v>0.1111111111111111</v>
      </c>
    </row>
    <row r="46" spans="1:3">
      <c r="A46" s="71" t="s">
        <v>3093</v>
      </c>
      <c r="B46" s="72">
        <v>67</v>
      </c>
      <c r="C46" s="73">
        <f>67/252</f>
        <v>0.26587301587301587</v>
      </c>
    </row>
    <row r="47" spans="1:3">
      <c r="A47" s="7" t="s">
        <v>3266</v>
      </c>
      <c r="B47" s="60">
        <v>9</v>
      </c>
      <c r="C47" s="61">
        <f>9/252</f>
        <v>3.5714285714285712E-2</v>
      </c>
    </row>
    <row r="48" spans="1:3">
      <c r="A48" s="62" t="s">
        <v>3100</v>
      </c>
      <c r="B48" s="63">
        <v>29</v>
      </c>
      <c r="C48" s="64">
        <f>29/252</f>
        <v>0.11507936507936507</v>
      </c>
    </row>
    <row r="49" spans="1:3">
      <c r="A49" s="74" t="s">
        <v>3127</v>
      </c>
      <c r="B49" s="75">
        <v>15</v>
      </c>
      <c r="C49" s="76">
        <f>15/252</f>
        <v>5.9523809523809521E-2</v>
      </c>
    </row>
    <row r="50" spans="1:3" ht="30">
      <c r="A50" s="71" t="s">
        <v>3110</v>
      </c>
      <c r="B50" s="72">
        <v>67</v>
      </c>
      <c r="C50" s="73">
        <f>67/252</f>
        <v>0.26587301587301587</v>
      </c>
    </row>
    <row r="51" spans="1:3" ht="45">
      <c r="A51" s="65" t="s">
        <v>3107</v>
      </c>
      <c r="B51" s="66">
        <v>37</v>
      </c>
      <c r="C51" s="67">
        <f>37/252</f>
        <v>0.14682539682539683</v>
      </c>
    </row>
    <row r="52" spans="1:3">
      <c r="A52" s="7" t="s">
        <v>3467</v>
      </c>
      <c r="B52" s="60">
        <v>252</v>
      </c>
      <c r="C52" s="61">
        <f>SUM(C45:C51)</f>
        <v>1</v>
      </c>
    </row>
    <row r="53" spans="1:3">
      <c r="A53" s="1"/>
      <c r="B53" s="1"/>
    </row>
    <row r="68" spans="1:3" ht="90">
      <c r="A68" s="57" t="s">
        <v>3466</v>
      </c>
      <c r="B68" s="6" t="s">
        <v>3471</v>
      </c>
      <c r="C68" s="55" t="s">
        <v>3476</v>
      </c>
    </row>
    <row r="69" spans="1:3">
      <c r="A69" s="6" t="s">
        <v>3456</v>
      </c>
      <c r="B69" s="58">
        <v>52</v>
      </c>
      <c r="C69" s="56">
        <f>52/252</f>
        <v>0.20634920634920634</v>
      </c>
    </row>
    <row r="70" spans="1:3">
      <c r="A70" s="6" t="s">
        <v>3115</v>
      </c>
      <c r="B70" s="58">
        <v>54</v>
      </c>
      <c r="C70" s="56">
        <f>54/252</f>
        <v>0.21428571428571427</v>
      </c>
    </row>
    <row r="71" spans="1:3">
      <c r="A71" s="6" t="s">
        <v>3159</v>
      </c>
      <c r="B71" s="58">
        <v>55</v>
      </c>
      <c r="C71" s="56">
        <f>55/252</f>
        <v>0.21825396825396826</v>
      </c>
    </row>
    <row r="72" spans="1:3">
      <c r="A72" s="6" t="s">
        <v>3133</v>
      </c>
      <c r="B72" s="58">
        <v>1</v>
      </c>
      <c r="C72" s="56">
        <f>1/252</f>
        <v>3.968253968253968E-3</v>
      </c>
    </row>
    <row r="73" spans="1:3">
      <c r="A73" s="6" t="s">
        <v>3108</v>
      </c>
      <c r="B73" s="58">
        <v>11</v>
      </c>
      <c r="C73" s="56">
        <f>11/252</f>
        <v>4.3650793650793648E-2</v>
      </c>
    </row>
    <row r="74" spans="1:3">
      <c r="A74" s="6" t="s">
        <v>3083</v>
      </c>
      <c r="B74" s="58">
        <v>79</v>
      </c>
      <c r="C74" s="56">
        <f>79/252</f>
        <v>0.31349206349206349</v>
      </c>
    </row>
    <row r="75" spans="1:3">
      <c r="A75" s="6" t="s">
        <v>3467</v>
      </c>
      <c r="B75" s="58">
        <v>252</v>
      </c>
      <c r="C75" s="56">
        <f>SUM(C69:C74)</f>
        <v>0.99999999999999989</v>
      </c>
    </row>
    <row r="76" spans="1:3">
      <c r="A76" s="1"/>
      <c r="B76" s="1"/>
    </row>
    <row r="89" spans="1:2" ht="45">
      <c r="A89" s="57" t="s">
        <v>3466</v>
      </c>
      <c r="B89" s="6" t="s">
        <v>3470</v>
      </c>
    </row>
    <row r="90" spans="1:2">
      <c r="A90" s="6" t="s">
        <v>3160</v>
      </c>
      <c r="B90" s="58">
        <v>1</v>
      </c>
    </row>
    <row r="91" spans="1:2">
      <c r="A91" s="6" t="s">
        <v>3123</v>
      </c>
      <c r="B91" s="59">
        <v>18</v>
      </c>
    </row>
    <row r="92" spans="1:2">
      <c r="A92" s="6" t="s">
        <v>3216</v>
      </c>
      <c r="B92" s="58">
        <v>1</v>
      </c>
    </row>
    <row r="93" spans="1:2">
      <c r="A93" s="6" t="s">
        <v>3113</v>
      </c>
      <c r="B93" s="58">
        <v>3</v>
      </c>
    </row>
    <row r="94" spans="1:2">
      <c r="A94" s="6" t="s">
        <v>3088</v>
      </c>
      <c r="B94" s="58">
        <v>6</v>
      </c>
    </row>
    <row r="95" spans="1:2">
      <c r="A95" s="6" t="s">
        <v>3116</v>
      </c>
      <c r="B95" s="59">
        <v>14</v>
      </c>
    </row>
    <row r="96" spans="1:2">
      <c r="A96" s="6" t="s">
        <v>3306</v>
      </c>
      <c r="B96" s="58">
        <v>2</v>
      </c>
    </row>
    <row r="97" spans="1:2">
      <c r="A97" s="6" t="s">
        <v>3282</v>
      </c>
      <c r="B97" s="58">
        <v>2</v>
      </c>
    </row>
    <row r="98" spans="1:2">
      <c r="A98" s="6" t="s">
        <v>3310</v>
      </c>
      <c r="B98" s="58">
        <v>2</v>
      </c>
    </row>
    <row r="99" spans="1:2">
      <c r="A99" s="6" t="s">
        <v>3294</v>
      </c>
      <c r="B99" s="58">
        <v>4</v>
      </c>
    </row>
    <row r="100" spans="1:2">
      <c r="A100" s="6" t="s">
        <v>3120</v>
      </c>
      <c r="B100" s="58">
        <v>3</v>
      </c>
    </row>
    <row r="101" spans="1:2">
      <c r="A101" s="6" t="s">
        <v>3134</v>
      </c>
      <c r="B101" s="58">
        <v>1</v>
      </c>
    </row>
    <row r="102" spans="1:2">
      <c r="A102" s="6" t="s">
        <v>3090</v>
      </c>
      <c r="B102" s="59">
        <v>96</v>
      </c>
    </row>
    <row r="103" spans="1:2">
      <c r="A103" s="6" t="s">
        <v>3132</v>
      </c>
      <c r="B103" s="58">
        <v>1</v>
      </c>
    </row>
    <row r="104" spans="1:2">
      <c r="A104" s="6" t="s">
        <v>3263</v>
      </c>
      <c r="B104" s="58">
        <v>8</v>
      </c>
    </row>
    <row r="105" spans="1:2">
      <c r="A105" s="6" t="s">
        <v>3104</v>
      </c>
      <c r="B105" s="58">
        <v>4</v>
      </c>
    </row>
    <row r="106" spans="1:2">
      <c r="A106" s="6" t="s">
        <v>3131</v>
      </c>
      <c r="B106" s="58">
        <v>4</v>
      </c>
    </row>
    <row r="107" spans="1:2">
      <c r="A107" s="6" t="s">
        <v>3105</v>
      </c>
      <c r="B107" s="58">
        <v>8</v>
      </c>
    </row>
    <row r="108" spans="1:2">
      <c r="A108" s="6" t="s">
        <v>3082</v>
      </c>
      <c r="B108" s="58">
        <v>3</v>
      </c>
    </row>
    <row r="109" spans="1:2">
      <c r="A109" s="6" t="s">
        <v>3118</v>
      </c>
      <c r="B109" s="58">
        <v>8</v>
      </c>
    </row>
    <row r="110" spans="1:2">
      <c r="A110" s="6" t="s">
        <v>3109</v>
      </c>
      <c r="B110" s="58">
        <v>5</v>
      </c>
    </row>
    <row r="111" spans="1:2">
      <c r="A111" s="6" t="s">
        <v>3385</v>
      </c>
      <c r="B111" s="58">
        <v>2</v>
      </c>
    </row>
    <row r="112" spans="1:2">
      <c r="A112" s="6" t="s">
        <v>3337</v>
      </c>
      <c r="B112" s="58">
        <v>2</v>
      </c>
    </row>
    <row r="113" spans="1:2">
      <c r="A113" s="6" t="s">
        <v>3271</v>
      </c>
      <c r="B113" s="58">
        <v>2</v>
      </c>
    </row>
    <row r="114" spans="1:2">
      <c r="A114" s="6" t="s">
        <v>3094</v>
      </c>
      <c r="B114" s="59">
        <v>30</v>
      </c>
    </row>
    <row r="115" spans="1:2">
      <c r="A115" s="6" t="s">
        <v>3112</v>
      </c>
      <c r="B115" s="58">
        <v>5</v>
      </c>
    </row>
    <row r="116" spans="1:2">
      <c r="A116" s="6" t="s">
        <v>3087</v>
      </c>
      <c r="B116" s="58">
        <v>4</v>
      </c>
    </row>
    <row r="117" spans="1:2">
      <c r="A117" s="6" t="s">
        <v>3111</v>
      </c>
      <c r="B117" s="59">
        <v>12</v>
      </c>
    </row>
    <row r="118" spans="1:2">
      <c r="A118" s="6" t="s">
        <v>3273</v>
      </c>
      <c r="B118" s="58">
        <v>1</v>
      </c>
    </row>
    <row r="119" spans="1:2">
      <c r="A119" s="6" t="s">
        <v>3467</v>
      </c>
      <c r="B119" s="58">
        <v>252</v>
      </c>
    </row>
    <row r="130" spans="1:3" ht="45">
      <c r="A130" s="57" t="s">
        <v>3466</v>
      </c>
      <c r="B130" s="6" t="s">
        <v>3469</v>
      </c>
      <c r="C130" s="55" t="s">
        <v>3476</v>
      </c>
    </row>
    <row r="131" spans="1:3">
      <c r="A131" s="6" t="s">
        <v>3081</v>
      </c>
      <c r="B131" s="58">
        <v>245</v>
      </c>
      <c r="C131" s="56">
        <f>245/252</f>
        <v>0.97222222222222221</v>
      </c>
    </row>
    <row r="132" spans="1:3">
      <c r="A132" s="6" t="s">
        <v>3431</v>
      </c>
      <c r="B132" s="58">
        <v>6</v>
      </c>
      <c r="C132" s="56">
        <f>6/252</f>
        <v>2.3809523809523808E-2</v>
      </c>
    </row>
    <row r="133" spans="1:3">
      <c r="A133" s="6" t="s">
        <v>3137</v>
      </c>
      <c r="B133" s="58">
        <v>1</v>
      </c>
      <c r="C133" s="56">
        <f>1/252</f>
        <v>3.968253968253968E-3</v>
      </c>
    </row>
    <row r="134" spans="1:3">
      <c r="A134" s="6" t="s">
        <v>3467</v>
      </c>
      <c r="B134" s="58">
        <v>252</v>
      </c>
      <c r="C134" s="56">
        <f>SUM(C131:C133)</f>
        <v>1</v>
      </c>
    </row>
    <row r="142" spans="1:3" ht="60">
      <c r="A142" s="57" t="s">
        <v>3466</v>
      </c>
      <c r="B142" s="6" t="s">
        <v>3468</v>
      </c>
    </row>
    <row r="143" spans="1:3">
      <c r="A143" s="6" t="s">
        <v>3096</v>
      </c>
      <c r="B143" s="58">
        <v>252</v>
      </c>
    </row>
    <row r="144" spans="1:3">
      <c r="A144" s="6" t="s">
        <v>3467</v>
      </c>
      <c r="B144" s="58">
        <v>252</v>
      </c>
    </row>
    <row r="155" spans="1:2">
      <c r="A155" s="77" t="s">
        <v>3477</v>
      </c>
      <c r="B155"/>
    </row>
    <row r="156" spans="1:2">
      <c r="A156" s="77" t="s">
        <v>3480</v>
      </c>
      <c r="B156">
        <v>334</v>
      </c>
    </row>
    <row r="157" spans="1:2">
      <c r="A157" s="77" t="s">
        <v>3479</v>
      </c>
      <c r="B157">
        <v>273</v>
      </c>
    </row>
    <row r="158" spans="1:2">
      <c r="A158" s="77" t="s">
        <v>3478</v>
      </c>
      <c r="B158">
        <v>252</v>
      </c>
    </row>
  </sheetData>
  <pageMargins left="0.7" right="0.7" top="0.75" bottom="0.75" header="0.3" footer="0.3"/>
  <pageSetup orientation="portrait"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ORFEO ABRIL</vt:lpstr>
      <vt:lpstr>Registro Público PQRSD Abri (2</vt:lpstr>
      <vt:lpstr>Dinámicas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Gonzalez Sarmiento</dc:creator>
  <cp:lastModifiedBy>Johana Vanessa Alvarez Rodríguez</cp:lastModifiedBy>
  <dcterms:created xsi:type="dcterms:W3CDTF">2024-04-22T16:06:39Z</dcterms:created>
  <dcterms:modified xsi:type="dcterms:W3CDTF">2024-06-20T17:20:52Z</dcterms:modified>
</cp:coreProperties>
</file>