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efaultThemeVersion="166925"/>
  <mc:AlternateContent xmlns:mc="http://schemas.openxmlformats.org/markup-compatibility/2006">
    <mc:Choice Requires="x15">
      <x15ac:absPath xmlns:x15ac="http://schemas.microsoft.com/office/spreadsheetml/2010/11/ac" url="/Users/mapi/Documents/2024/TRABAJO/DNBC/CONTRATO II/JUNIO/"/>
    </mc:Choice>
  </mc:AlternateContent>
  <xr:revisionPtr revIDLastSave="0" documentId="13_ncr:1_{A586850E-319D-6345-A523-7E480866154D}" xr6:coauthVersionLast="45" xr6:coauthVersionMax="45" xr10:uidLastSave="{00000000-0000-0000-0000-000000000000}"/>
  <bookViews>
    <workbookView xWindow="0" yWindow="460" windowWidth="28800" windowHeight="17540" xr2:uid="{EA60ADC1-9151-6F42-ACC3-FA02B791400F}"/>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5" i="1" l="1"/>
  <c r="T22" i="1"/>
  <c r="T58" i="1" l="1"/>
  <c r="T57" i="1"/>
  <c r="T56" i="1"/>
  <c r="T44" i="1"/>
  <c r="T40" i="1"/>
  <c r="T39" i="1"/>
  <c r="T37" i="1"/>
  <c r="T35" i="1"/>
  <c r="T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tc={4E9912ED-2A0F-AC43-86EC-4038C4202C13}</author>
    <author>tc={784EE202-64CC-2746-9A66-3AC9B4B01656}</author>
    <author>tc={3B631ADD-EA56-F048-AB1E-A73446B1295B}</author>
    <author>tc={378EA176-D08D-1C4C-AD23-1ED2941B7EB5}</author>
    <author>tc={FCBC2787-011D-BC42-820B-ADD5139B046D}</author>
    <author>tc={FF240FDE-8261-F042-8D1C-FC8B512D0EAC}</author>
    <author>tc={E47D4429-CFC0-2847-93A1-75AECB174517}</author>
    <author>tc={73F3BEBD-D10A-3146-A7D5-3E5D404191A9}</author>
    <author>tc={7C0A3EF7-8073-8847-98B7-E474E9DD322B}</author>
    <author>tc={D50EE640-1274-1347-91D8-087C402FBB1E}</author>
    <author>tc={EF58C86A-9026-D044-AB50-6C993B6A6E65}</author>
    <author>tc={F9C4C3C3-A3B8-A44F-855D-EBA996BE8C63}</author>
    <author>tc={48660C57-205C-EB48-89EB-D8B59F4680EA}</author>
    <author>tc={8704A808-651D-B04A-81D8-5E7D325282E3}</author>
    <author>tc={80DEFFFA-5714-9942-8E63-E41199D4F27D}</author>
    <author>tc={9DBD186D-FA82-D34A-B5C8-6EFE09FFA8F5}</author>
    <author>tc={245D4808-6423-0E42-8AB7-829B90ABAFCB}</author>
    <author>tc={DA00EFA1-2D5D-F04F-8D7C-D017E6B62989}</author>
    <author>tc={025EC27E-F40A-344B-ACEA-60DA1C21474D}</author>
    <author>tc={693CD745-3041-A342-BDA2-3326D27B56C4}</author>
    <author>tc={CE41ECD8-962F-EB49-9DDA-35B371DF7EA6}</author>
    <author>tc={5B0704FD-F826-AE42-A1F8-F34271484425}</author>
    <author>tc={92F858E9-AB81-C542-8342-B2F18C91D4FF}</author>
    <author>tc={8F05EFFD-362A-2D45-96A4-A741E06615D3}</author>
  </authors>
  <commentList>
    <comment ref="S22" authorId="0" shapeId="0" xr:uid="{4E9912ED-2A0F-AC43-86EC-4038C4202C13}">
      <text>
        <t>[Comentario encadenado]
Su versión de Excel le permite leer este comentario encadenado; sin embargo, las ediciones que se apliquen se quitarán si el archivo se abre en una versión más reciente de Excel. Más información: https://go.microsoft.com/fwlink/?linkid=870924
Comentario:
    CALCULO LINEA BASE= SUMATORIA DE LO REPORTADO POR TRIMESTRE EN EL 2022 DESDE LOS INFORMES DE LA OCI DE AUSTERIDAD. SE TOMO 2022 YA QUE ESTE AÑO SE TUVO CUBRIMIENTO COMPLETO DEL CARGO QUE GENERA HORAS EXTRAS
Respuesta:
    si se toma horas extras 2023 el promedio quew es de 1.061.370 es mucho mas bajo que en el 2022 porque no hubo HE en el III Trimestre lo cual afecta la Linea Base</t>
      </text>
    </comment>
    <comment ref="T22" authorId="1" shapeId="0" xr:uid="{784EE202-64CC-2746-9A66-3AC9B4B01656}">
      <text>
        <t>[Comentario encadenado]
Su versión de Excel le permite leer este comentario encadenado; sin embargo, las ediciones que se apliquen se quitarán si el archivo se abre en una versión más reciente de Excel. Más información: https://go.microsoft.com/fwlink/?linkid=870924
Comentario:
    CALCULO LINEA BASE= SUMATORIA DE LO REPORTADO POR TRIMESTRE EN EL 2022 DESDE LOS INFORMES DE LA OCI DE AUSTERIDAD. SE TOMO 2022 YA QUE ESTE AÑO SE TUVO CUBRIMIENTO COMPLETO DEL CARGO QUE GENERA HORAS EXTRAS
Respuesta:
    si se toma horas extras 2023 el promedio quew es de 1.061.370 es mucho mas bajo que en el 2022 porque no hubo HE en el III Trimestre lo cual afecta la Linea Base</t>
      </text>
    </comment>
    <comment ref="R25" authorId="2" shapeId="0" xr:uid="{3B631ADD-EA56-F048-AB1E-A73446B1295B}">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acción permitirá a la DNBC reducir el riesgo asociado al incumplimiento del régimen contractual, a la inaplicación de la jurisprudencia de la Corte Constitucional en especial en Sentencias
   C-614 de 2009 y C-171 de 2012, e implementar las estrategias relacionadas con la formalización del empleo público y la dignificación del empleo.</t>
      </text>
    </comment>
    <comment ref="S27" authorId="3" shapeId="0" xr:uid="{378EA176-D08D-1C4C-AD23-1ED2941B7EB5}">
      <text>
        <t>[Comentario encadenado]
Su versión de Excel le permite leer este comentario encadenado; sin embargo, las ediciones que se apliquen se quitarán si el archivo se abre en una versión más reciente de Excel. Más información: https://go.microsoft.com/fwlink/?linkid=870924
Comentario:
    CALCULO LINEA BASE= PROMEDIO DE LO REPORTADO POR TRIMESTRE EN EL 2023 DESDE LOS INFORMES DE LA OCI DE AUSTERIDAD (se toma el promedio de I, II Y III Trimestre ya que el último trimestre aun no cuenta con informe. Los valores del Trimestre II varia del nforme II al III. Se toma el informe III como válido.
Respuesta:
    En esta nueva versión se suman los valores reportados para e 2023 enviado a la OCI</t>
      </text>
    </comment>
    <comment ref="T27" authorId="4" shapeId="0" xr:uid="{FCBC2787-011D-BC42-820B-ADD5139B046D}">
      <text>
        <t>[Comentario encadenado]
Su versión de Excel le permite leer este comentario encadenado; sin embargo, las ediciones que se apliquen se quitarán si el archivo se abre en una versión más reciente de Excel. Más información: https://go.microsoft.com/fwlink/?linkid=870924
Comentario:
    CALCULO LINEA BASE= PROMEDIO DE LO REPORTADO POR TRIMESTRE EN EL 2023 DESDE LOS INFORMES DE LA OCI DE AUSTERIDAD (se toma el promedio de I, II Y III Trimestre ya que el último trimestre aun no cuenta con informe. Los valores del Trimestre II varia del nforme II al III. Se toma el informe III como válido.
Respuesta:
    En esta nueva versión se suman los valores reportados para e 2023 enviado a la OCI</t>
      </text>
    </comment>
    <comment ref="S31" authorId="5" shapeId="0" xr:uid="{FF240FDE-8261-F042-8D1C-FC8B512D0EAC}">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REPORTADO DE INTERESES OCTUBRE 2023 EN SEGUIMIENTO TRIMESTRAL OCI
Respuesta:
    Se actualiza el valoir con la información enviada por Marisol Mora</t>
      </text>
    </comment>
    <comment ref="T31" authorId="6" shapeId="0" xr:uid="{E47D4429-CFC0-2847-93A1-75AECB174517}">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REPORTADO DE INTERESES OCTUBRE 2023 EN SEGUIMIENTO TRIMESTRAL OCI
Respuesta:
    Se actualiza el valoir con la información enviada por Marisol Mora</t>
      </text>
    </comment>
    <comment ref="R35" authorId="7" shapeId="0" xr:uid="{73F3BEBD-D10A-3146-A7D5-3E5D404191A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131.082.840 (ACTUAL)
119.162.318 (HASTA MAR 2023) SE MANTUVO Y SE IBA A PAGAR  IPC DEL AÑO ANTERIOR 13,12% ES DECIR 134.796.000
</t>
      </text>
    </comment>
    <comment ref="S37" authorId="8" shapeId="0" xr:uid="{7C0A3EF7-8073-8847-98B7-E474E9DD322B}">
      <text>
        <t>[Comentario encadenado]
Su versión de Excel le permite leer este comentario encadenado; sin embargo, las ediciones que se apliquen se quitarán si el archivo se abre en una versión más reciente de Excel. Más información: https://go.microsoft.com/fwlink/?linkid=870924
Comentario:
    Info tomada del archivo de control de Maryoly Diaz equivalente a 326 tiquetes aéreos</t>
      </text>
    </comment>
    <comment ref="T37" authorId="9" shapeId="0" xr:uid="{D50EE640-1274-1347-91D8-087C402FBB1E}">
      <text>
        <t>[Comentario encadenado]
Su versión de Excel le permite leer este comentario encadenado; sin embargo, las ediciones que se apliquen se quitarán si el archivo se abre en una versión más reciente de Excel. Más información: https://go.microsoft.com/fwlink/?linkid=870924
Comentario:
    Info tomada del archivo de control de Maryoly Diaz equivalente a 326 tiquetes aéreos</t>
      </text>
    </comment>
    <comment ref="R39" authorId="10" shapeId="0" xr:uid="{EF58C86A-9026-D044-AB50-6C993B6A6E65}">
      <text>
        <t>[Comentario encadenado]
Su versión de Excel le permite leer este comentario encadenado; sin embargo, las ediciones que se apliquen se quitarán si el archivo se abre en una versión más reciente de Excel. Más información: https://go.microsoft.com/fwlink/?linkid=870924
Comentario:
    10% Disminución consumo de viáticos =(Valor total pagado en viáticos durante el 2024 - Valor total pagado en viáticos durante el  2023) / Valor total pagado en viáticos en el 2024) * 100</t>
      </text>
    </comment>
    <comment ref="S39" authorId="11" shapeId="0" xr:uid="{F9C4C3C3-A3B8-A44F-855D-EBA996BE8C6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CALCULO LINEA BASE= SUMA DE LO REPORTADO POR TRIMESTRE EN EL 2023 DESDE LOS INFORMES DE LA OCI DE AUSTERIDAD  </t>
      </text>
    </comment>
    <comment ref="T39" authorId="12" shapeId="0" xr:uid="{48660C57-205C-EB48-89EB-D8B59F4680E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CALCULO LINEA BASE= SUMA DE LO REPORTADO POR TRIMESTRE EN EL 2023 DESDE LOS INFORMES DE LA OCI DE AUSTERIDAD  </t>
      </text>
    </comment>
    <comment ref="R40" authorId="13" shapeId="0" xr:uid="{8704A808-651D-B04A-81D8-5E7D325282E3}">
      <text>
        <t>[Comentario encadenado]
Su versión de Excel le permite leer este comentario encadenado; sin embargo, las ediciones que se apliquen se quitarán si el archivo se abre en una versión más reciente de Excel. Más información: https://go.microsoft.com/fwlink/?linkid=870924
Comentario:
    10% Disminución consumo de gastos de desplazamiento =(Valor total pagado en gastos de desplazamiento durante el 2024 - Valor total pagado en gastos de desplazamiento durante el  2023) / Valor total pagado en gastos de desplazamiento en el 2024) * 100</t>
      </text>
    </comment>
    <comment ref="S40" authorId="14" shapeId="0" xr:uid="{80DEFFFA-5714-9942-8E63-E41199D4F27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CALCULO LINEA BASE= suma  DE LO REPORTADO POR TRIMESTRE EN EL 2023 DESDE LOS INFORMES DE LA OCI DE AUSTERIDAD </t>
      </text>
    </comment>
    <comment ref="T40" authorId="15" shapeId="0" xr:uid="{9DBD186D-FA82-D34A-B5C8-6EFE09FFA8F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CALCULO LINEA BASE= suma  DE LO REPORTADO POR TRIMESTRE EN EL 2023 DESDE LOS INFORMES DE LA OCI DE AUSTERIDAD </t>
      </text>
    </comment>
    <comment ref="R51" authorId="16" shapeId="0" xr:uid="{245D4808-6423-0E42-8AB7-829B90ABAFCB}">
      <text>
        <t>[Comentario encadenado]
Su versión de Excel le permite leer este comentario encadenado; sin embargo, las ediciones que se apliquen se quitarán si el archivo se abre en una versión más reciente de Excel. Más información: https://go.microsoft.com/fwlink/?linkid=870924
Comentario:
    3% reducción consumo de papel = (consumo de papel año actual - consumo de papel año anterior) / (consumo de papel año anterior) *100</t>
      </text>
    </comment>
    <comment ref="R52" authorId="17" shapeId="0" xr:uid="{DA00EFA1-2D5D-F04F-8D7C-D017E6B62989}">
      <text>
        <t>[Comentario encadenado]
Su versión de Excel le permite leer este comentario encadenado; sin embargo, las ediciones que se apliquen se quitarán si el archivo se abre en una versión más reciente de Excel. Más información: https://go.microsoft.com/fwlink/?linkid=870924
Comentario:
    0% variación en líneas móviles y/o fijas= ((Número de Líneas de telefonía móvil vigencia actual – Número de Líneas de telefonía móvil vigencia anterior) / Número de Líneas de telefonía móvil vigencia anterior)) *100.</t>
      </text>
    </comment>
    <comment ref="S53" authorId="18" shapeId="0" xr:uid="{025EC27E-F40A-344B-ACEA-60DA1C21474D}">
      <text>
        <t>[Comentario encadenado]
Su versión de Excel le permite leer este comentario encadenado; sin embargo, las ediciones que se apliquen se quitarán si el archivo se abre en una versión más reciente de Excel. Más información: https://go.microsoft.com/fwlink/?linkid=870924
Comentario:
    En Plata esto esto es 2.522.677 segun promedio de informes 2023 OCI</t>
      </text>
    </comment>
    <comment ref="T53" authorId="19" shapeId="0" xr:uid="{693CD745-3041-A342-BDA2-3326D27B56C4}">
      <text>
        <t>[Comentario encadenado]
Su versión de Excel le permite leer este comentario encadenado; sin embargo, las ediciones que se apliquen se quitarán si el archivo se abre en una versión más reciente de Excel. Más información: https://go.microsoft.com/fwlink/?linkid=870924
Comentario:
    En Plata esto esto es 2.522.677 segun promedio de informes 2023 OCI</t>
      </text>
    </comment>
    <comment ref="R56" authorId="20" shapeId="0" xr:uid="{CE41ECD8-962F-EB49-9DDA-35B371DF7EA6}">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METAS ACORDE AL PIGA INSTITUCIONAL VIGENTE</t>
      </text>
    </comment>
    <comment ref="R61" authorId="21" shapeId="0" xr:uid="{5B0704FD-F826-AE42-A1F8-F34271484425}">
      <text>
        <t>[Comentario encadenado]
Su versión de Excel le permite leer este comentario encadenado; sin embargo, las ediciones que se apliquen se quitarán si el archivo se abre en una versión más reciente de Excel. Más información: https://go.microsoft.com/fwlink/?linkid=870924
Comentario:
    100% DE LOS CONTRATOS QUE FUERON VIABILIZADOS COMO POSIBLES PARA HACERLOS POR ACUERDO MARCO</t>
      </text>
    </comment>
    <comment ref="S61" authorId="22" shapeId="0" xr:uid="{92F858E9-AB81-C542-8342-B2F18C91D4FF}">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sacado de los informes del 2023 de la OCI</t>
      </text>
    </comment>
    <comment ref="T61" authorId="23" shapeId="0" xr:uid="{8F05EFFD-362A-2D45-96A4-A741E06615D3}">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sacado de los informes del 2023 de la OCI</t>
      </text>
    </comment>
  </commentList>
</comments>
</file>

<file path=xl/sharedStrings.xml><?xml version="1.0" encoding="utf-8"?>
<sst xmlns="http://schemas.openxmlformats.org/spreadsheetml/2006/main" count="520" uniqueCount="229">
  <si>
    <t>4. OBJETIVO DEL PLAN</t>
  </si>
  <si>
    <t>5. ALCANCE DEL PLAN</t>
  </si>
  <si>
    <t>6. DEFINICIONES</t>
  </si>
  <si>
    <t xml:space="preserve">Austeridad: </t>
  </si>
  <si>
    <t xml:space="preserve">Cero Papel: </t>
  </si>
  <si>
    <t xml:space="preserve">Está relacionado con la reducción ordenada y sistemática del uso del papel mediante la sustitución del flujo de los documentos y soportes en físico por medios electrónicos. La política de cero papel es un aporte de la administración electrónica que se muestra en la creación, gestión y almacenamiento de documentos de archivo en soportes electrónicos, gracias a la utilización de Tecnologías de la Información y las Comunicaciones. </t>
  </si>
  <si>
    <t xml:space="preserve">Buenas Prácticas Ambientales: </t>
  </si>
  <si>
    <t xml:space="preserve">Principio de Economía: </t>
  </si>
  <si>
    <t xml:space="preserve">Principio de Responsabilidad: </t>
  </si>
  <si>
    <t xml:space="preserve">Su finalidad es la de conservar la articulación y armonía para garantizar la efectividad y cumplimiento de los principios de transparencia, economía, mantenimiento del equilibrio financiero del contrato y el deber de selección objetiva, con el fin de asegurar un balance entre la mayor autonomía y libertad de gestión contractual, y la de satisfacer las necesidades, bajo una gestión eficiente, económica y bajo criterios de moralidad y celeridad, que garantice no solo los intereses de la entidad sino de los contratistas que intervienen en la gestión contractual. </t>
  </si>
  <si>
    <t xml:space="preserve">Eficacia: </t>
  </si>
  <si>
    <t xml:space="preserve">Grado en el que se realizan las actividades planificadas y se alcanzan los resultados, con miras a la efectividad de los derechos colectivos e individuales. </t>
  </si>
  <si>
    <t xml:space="preserve">Eficiencia: </t>
  </si>
  <si>
    <t xml:space="preserve">Optimizar: </t>
  </si>
  <si>
    <t xml:space="preserve">Racionalizar: </t>
  </si>
  <si>
    <t xml:space="preserve">7. DOCUMENTOS DE REFERENCIA </t>
  </si>
  <si>
    <t>8. METAS</t>
  </si>
  <si>
    <t>Indicador</t>
  </si>
  <si>
    <t>9. DESCRIPCIÓN  DEL PLAN</t>
  </si>
  <si>
    <t>10. SEGUIMIENTO AL PLAN DE ACCIÓN</t>
  </si>
  <si>
    <t>REPORTE DE AVANCE 
ACTIVIDAD EJECUTADA</t>
  </si>
  <si>
    <t>% DE CUMPLIMIENTO</t>
  </si>
  <si>
    <t>FECHA DE EJECUCIÓN</t>
  </si>
  <si>
    <t>PRESUPUESTO EJECUTADO</t>
  </si>
  <si>
    <t>EVIDENCIA DEL CUMPLIMIENTO</t>
  </si>
  <si>
    <t>TRIMESTRAL</t>
  </si>
  <si>
    <t>PLAN DE AUSTERIDAD EN EL GASTO 2024</t>
  </si>
  <si>
    <t>3. Fortalecer en un 100% el desempeño organizacional e institucional de la Dirección Nacional de Bomberos de Colombia.</t>
  </si>
  <si>
    <t>3. MODERNIZACIÓN Y FORTALECIMIENTO INSTITUCIONAL</t>
  </si>
  <si>
    <t>Establecer los lineamientos para fortalecer el uso racional de los recursos públicos asignados a la Dirección Nacional de Bomberos,  afianzando la cultura de ahorro y aplicando las medidas de austeridad del gasto establecidas por el gobierno nacional así como los controles que permitan que la DNBC sea una entidad eficiente, eficaz y austera.</t>
  </si>
  <si>
    <t>3.3.Consolidar los procesos organizacionales de la entidad.​</t>
  </si>
  <si>
    <t xml:space="preserve">1. PILAR  ESTRATÉGICO </t>
  </si>
  <si>
    <t>2. OBJETIVO ESTRATÉGICO</t>
  </si>
  <si>
    <t xml:space="preserve">3. OBJETIVO TACTICO </t>
  </si>
  <si>
    <t>El Plan de Austeridad del Gasto debe ser cumplido por todos los servidores públicos y contratistas de la DNBC en el ejercicio de sus funciones y aplica para el 2024, en todas las acciones relacionadas con los rubros de funcionamiento e inversión para cumplir con la misionalidad de la DNBC</t>
  </si>
  <si>
    <t>La austeridad,  hace referencia a una política económica basada en la sencillez, moderación y reducción del gasto público de tal manera que no afecten el funcionamiento de la entidad y se contribuya a la eficiencia y transparencia administrativa.</t>
  </si>
  <si>
    <t>Hace referencia a la organización del trabajo con el objetivo de aumentar el rendimiento o reducir el costo con un mínimo esfuerzo con base a una planeación. También, es un conjunto de medidas adoptadas para alcanzar un objetivo determinado a menor gasto.</t>
  </si>
  <si>
    <t>Acción con la que se busca las mejores herramientas para obtener los resultados esperados.  Buscar la mejor manera de realizar una actividad</t>
  </si>
  <si>
    <t>Lograr las metas olanificadas al mejor costo. Evaluar el manejo de los recursos para orientados al cumplimiento de metas con los mejores resultados aplicando el principio de economía; en otras palabras, busca determinar si los bienes y servicios adquiridos por la Entidad se obtienen al mejor costo encontrándose estos en las mismas condiciones de calidad.</t>
  </si>
  <si>
    <t>Hace referencia a que todas las actuaciones derivadas de la actividad administrativa de una Entidad se realicen de forma eficiente, buscando los mejores resultados en el menor tiempo posible, con la menor cantidad de recursos y los menores costos.</t>
  </si>
  <si>
    <t xml:space="preserve">Conjunto de acciones simples que implican un cambio de actitud y de comportamiento en las actividades diarias, promoviendo una relación amigable con el ambiente. </t>
  </si>
  <si>
    <t xml:space="preserve">• Decreto 111 de 1996 “Por el cual se compilan la Ley 38 de 1989, la Ley 179 de 1994 y la Ley 225 de 1995 que conforman el estatuto orgánico del presupuesto". 
• Decreto 1737 DE 1998 “Por el cual se expiden medidas de austeridad y eficiencia y se someten a condiciones especiales la asunción de compromisos por parte de las entidades públicas que manejan recursos del Tesoro Público”.
Decreto 2209 de 1998 “Por el cual se modifican parcialmente los Decretos 1737 y 1738 del 21 de agosto de 1998".
Decreto 2445 de 2000 "Por el cual se modifican los artículos 8, 12, 15 y 17 del Decretos 1737 de 1998
Decreto 2465 de 2000 "Por el cual se modifica el artículo 8 del Decreto 1737 de 1998"
Decreto 1094 de 2001 "Por el cual se modifica  parcialmente el Decreto 1737 del 21 de agosto de 1998"
Decreto 2672 de 2001 "Por el cual se modifica el artículo 9 del Decreto 1737 de 1998"
Decreto 3667 de 2006 "Por el cual se modifica el artículo 8 del Decreto 1737 de 1998"
Decreto 4561 de 2006 "Por el cual se modifica el artículo 15 del Decreto 1737 de 1998"
Decreto 0966 de 2007 "Por el cual se modifica el artículo 15 del Decreto 1737 de 1998"
Decreto 2411 de 2006 "Por el cual se modifica el artículo 17 del Decreto 1737 de 1998"
Ley 1474 de 2011 "Por el cual se dictan normas orientadas a fortalecer os mecnaismos de prevención, investigación y sanción e actos de corrupción  el control de la efectividad de la gestión publica"
Decreto 1598 de 2011 "Por el cual se modifica el artículo 15 del Decreto 1737 de 1998"
Decreto 2785 de 2011  "Por el cual se modifica  parcialmente el artículo 4 del Decreto 1737 del 21 de agosto de 1998"
Decreto 984 de 2012 "Por el cual se modifica el artículo 22 del Decreto 1737 de 1998"
• Directiva Presidencial 4 de 2012. ”Eficiencia Administrativa y Lineamientos de la Política Cero Papel en la Administración Pública. Presidente de la República” 
Decrero 1083 e 2015 "Por medio del cual se expide el Decreto Unico Reglamentario del Sector de la función Pública"
Directiva Presidencial número 02 de 2015 “Buenas prácticas para el ahorro de energía y agua”
Resolución 027 de 2022( DNBC) " Por medio de la cual se determina la escala de viaticos, se establece la autorixación y el trámite de comisiones de funcionarios y desplazamientos de contratistas e la DNBC"
• Decreto 1068 de 2015 “Por medio del cual se expide el Decreto Único Reglamentario del Sector Hacienda y Crédito Público”.
• Directiva Presidencial número 08 de 2022 “Directrices de austeridad hacia un gasto público eficiente”
• Directiva Presidencial número 02 de 2023 “Directrices de austeridad hacia un gasto público eficiente”
• Decreto 199 de 2024, "Por el cual se establece el Plan de Austeridad del Gasto 2024 para los órganos que hacen parte del Presupuesto General de la Nación"
</t>
  </si>
  <si>
    <t xml:space="preserve">Meta Objetivo </t>
  </si>
  <si>
    <t>100% de cumplimiento a las acciones de austeridad planificadas</t>
  </si>
  <si>
    <t>(actividades ejecutadas)/(actividades planificadas)*100</t>
  </si>
  <si>
    <t>CONCEPTO DECRETO 199 DEL 2024</t>
  </si>
  <si>
    <t>Artículo 2°. Modificación de planta de personal, estructura administrativa y gastos de personal</t>
  </si>
  <si>
    <t>HORAS EXTRAS</t>
  </si>
  <si>
    <t>PLANTA DE PERSONAL</t>
  </si>
  <si>
    <t>INCAPACIDADES</t>
  </si>
  <si>
    <t>COMISIONES DE SERVICIO</t>
  </si>
  <si>
    <t>SUBCOMPONENTE</t>
  </si>
  <si>
    <t xml:space="preserve">Enviar mensualmente por correo electrónico al proceso de Gestion Financiera la solicitud de  provisión contable de las vacaciones, Prima de Vacaciones y Bonificación especial de recreación  que hayan programado los funcionarios
</t>
  </si>
  <si>
    <t xml:space="preserve">ACTIVIDADES A DESARROLLAR </t>
  </si>
  <si>
    <t>Subdirector Administrativo y Financiero</t>
  </si>
  <si>
    <t>Trimestral</t>
  </si>
  <si>
    <t>Realizar acto administrativo del cumplimiento obligatorio de las vacaciones de los funcionarios que no han disfrutado de las vacaciones en coordinación con la autorización de la alta dirección</t>
  </si>
  <si>
    <t>INDEMNIZACION Y CRONOGRAMA DE VACACIONES</t>
  </si>
  <si>
    <t>Artículo 21. Reducción de transferencias corrientes. Cada entidad del Presupuesto General de la Nación deberá especificar en su Plan de Austeridad las medidas adoptadas y el resultado de las mismas, para la reducción en un porcentaje no inferior al cinco por ciento (5%) anual de las transferencias corrientes conforme a lo previsto en el artículo 19 de la Ley 2155 de 2021</t>
  </si>
  <si>
    <t>Artículo 3°. Contratación de personal para la prestación de servicios profesionales y de apoyo a la gestión. Las entidades que hacen parte del Presupuesto General de la Nación deberán realizar una revisión previa de las razones que justifiquen la contratación de personal para la prestación de servicios profesionales y de apoyo a la gestión</t>
  </si>
  <si>
    <t>Artículo 4°. Horas extras y vacaciones. Las entidades que hacen parte del Presupuesto General de la Nación deben adelantar acciones que permitan racionalizar el reconocimiento y pago de horas extras y ajustarlas a las estrictamente necesarias, Las entidades deben verificar que exista relación entre la necesidad y la programación de las horas extras, con el fin de evitar los innecesarios reconocimientos de estas.</t>
  </si>
  <si>
    <t>Artículo 5°. Arrendamiento y mantenimiento de bienes inmuebles, cambio de sede y adquisición de bienes muebles e inmuebles. Las entidades que hacen parte del Presupuesto General de la Nación deberán seguir las siguientes directrices para el arrendamiento y mantenimiento de bienes inmuebles, cambio de sede y adquisición de bienes muebles e inmuebles:
a) Implementar medidas tendientes a reducir los gastos de arrendamiento de instalaciones físicas, en consideración a su costo, la situación de trabajo en casa, teletrabajo y/o trabajo remoto, a fin de no efectuar renovaciones y proceder a la entrega de los inmuebles, si corresponde, teniendo en cuenta las condiciones propias de cada contrato de arrendamiento.
b) El mantenimiento de bienes muebles de propiedad de las entidades del Estado solo procederá cuando se realice de manera preventiva para garantizar el correcto funcionamiento a fin de no generar un impacto presupuestal a largo plazo; cuando de no realizarse se ponga en riesgo la seguridad y/o se afecten las condiciones de salud ocupacional de las personas, en cuyo caso debe expresa constancia y justificación de su necesidad.
c) El cambio de sede únicamente procederá en uno de los siguientes eventos: i) Cuando no genere impacto al presupuesto asignado en la vigencia; ii) Cuando sea inaplazable la construcción o adquisición de la sede, previo estudio debidamente sustentado; o iii) Cuando el edificio donde funciona la entidad ponga en riesgo la seguridad del personal o no brinde las condiciones laborales adecuadas, de conformidad con las normas establecidas en el Sistema de Gestión de Seguridad y Salud en el Trabajo (SGSST).
d) La adquisición de bienes muebles e inmuebles se podrá efectuar cuando estos no sean estrictamente necesarios para el cumplimiento del objeto misional de las entidades, previa justificación. Para el caso de la adquisición de bienes inmuebles, además se requiere la identificación de predios de propiedad de entidades públicas e identificación de opciones para el desarrollo en esos predios para la construcción de sedes propias.</t>
  </si>
  <si>
    <t>PRESTACION DE SERVICIOS PROFESIONALES Y DE APOYO A LA GESTIÓN- SERVICIOS PERSONAS NATURALES Y JURIDICAS (FUNCIONAMIENTO E INVERSIÓN)</t>
  </si>
  <si>
    <t>VIÁTICOS (Funcionarios) Y GASTOS DE DESPLAZAMIENTO (Contratistas)</t>
  </si>
  <si>
    <t>Artículo 7. Suministro de Tiquetes: Los viajes aéreos nacionales e internacionales de servidores en todos los órganos que pertenecen al Presupuesto General de la Nación, deberán hacerse en clase económica o en la tarifa que no supere el costo de esta, salvo los debidamente justificados, y en aquellos casos en los cuales los Ministros de Despacho tengan por objeto promover y gestionar el financiamiento de la Nación, o que el vuelo tenga una duración de más de ocho (o) horas. Para el caso de las entidades de la rama ejecutiva del orden nacional, estos deberán justificarse ante el Departamento Administrativo de la Presidencia de la República.
Cuando el servidor haga parte de la comitiva que acompañe al Presidente de la República o Vicepresidenta de la República y se transporte en el avión presidencial o en el medio de transporte que se designe para transportar al Presidente de la República o Vicepresidenta de la República, no habrá lugar al pago de gastos de transporte.
Los gastos de viaje se autorizan únicamente si no están cubiertos por la entidad o por las entidades que organizan los eventos.</t>
  </si>
  <si>
    <t>Artículo 8. Reconocimiento de viáticos. Las entidades que hacen parte del Presupuesto General de la Nación deberán aplicar las siguientes medidas para el reconocimiento de los viáticos:
a) Cuando la totalidad de los gastos para manutención y alojamiento que genere la comisión de servicios sean asumidos por otro organismo o entidad, no habrá lugar al pago de viáticos.
b) Cuando los gastos por concepto de viáticos que genera la comisión son asumidos de forma parcial por otro organismo o entidad, únicamente se podrá reconocer la diferencia en forma proporcional a criterio de la entidad, y con fundamento en la normativa aplicable a la materia.
c) Cuando la comisión de servicios no requiera que el servidor público pernocte en el lugar de la comisión, la administración podrá reconocer un valor menor al cincuenta por ciento (50%) a que hacen referencia los decretos salariales para lo cual tendrán en cuenta los costos del lugar al que se desplaza el servidor.</t>
  </si>
  <si>
    <t>Artículo 11. Eventos. En los eventos oficiales de los organismos que hacen parte del Presupuesto General de la Nación, se deben observar las siguientes medidas de austeridad:
a) Privilegiar la virtualidad en la organización y desarrollo.
b) Cuando, excepcionalmente, el evento sea presencial, se deberá dar prioridad al uso de espacios institucionales.
c) Para eventos de capacitación:
a. Coordinar su realización y logística, en la medida de lo posible, con otras entidades del Estado que tengan necesidad análoga o similar.
b. Priorizar el uso de las tecnologías de la información y de las comunicaciones de manera que se racionalice la papelería y demás elementos de apoyo.
d) En los eventos presenciales, racionalizar la provisión de refrigerios y almuerzos a los estrictamente necesario</t>
  </si>
  <si>
    <t>ASIGNACIÓN DE VEHÍCULOS</t>
  </si>
  <si>
    <t>PUBLICIDAD ESTATAL</t>
  </si>
  <si>
    <t>EVENTOS Y REGALOS CORPORATIVOS</t>
  </si>
  <si>
    <t>ENERGIA</t>
  </si>
  <si>
    <t xml:space="preserve">AGUA </t>
  </si>
  <si>
    <t>COMBUSTIBLE</t>
  </si>
  <si>
    <t>ACUERDOS MARCO DE PRECIOS</t>
  </si>
  <si>
    <t xml:space="preserve">Artículo 9. Delegaciones oficiales. En los casos de delegaciones oficiales las entidades de la rama ejecutiva del orden nacional deberán conferir comisión de servicios a los servidores públicos cuya participación sea estrictamente necesaria por la relación de las funciones del empleo que desempeñan con el objeto de esta.
Corresponde a las entidades soportar documentalmente la razonabilidad y necesidad de la asistencia del número plural de sus servidores, individualizando la justificación por cada uno de ellos, según el empleo que desempeña, sus funciones, el objeto de la comisión, y que no se afectará la prestación del servicio.
</t>
  </si>
  <si>
    <t>Artículo 10. Autorización previa al trámite de comisiones al exterior. Toda comisión de servicios y de estudios al exterior de servidores públicos de entidades que pertenecen a la rama ejecutiva del orden nacional, debe justificar la exigencia de la presencia física y deberá contar con la autorización previa del Departamento Administrativo de la Presidencia de la República.
Toda comisión de servicios otorgada a servidores públicos de los órganos que hacen parte del Presupuesto General de la Nación , para cumplir compromisos en representación del Gobierno colombiano con organismos o entidades internacionales de las cuales Colombia haga parte, deberá comunicarse previamente al Ministerio de Relaciones Exteriores, con el fin de actuar coordinadamente en el exterior y mejorar la gestión diplomática del Gobierno nacional.</t>
  </si>
  <si>
    <t>VIGILANCIA</t>
  </si>
  <si>
    <t>Artículo 13. Vigilancia. Las entidades evaluarán la viabilidad de implementar dispositivos tecnológicos como cámaras, alarmas u otros dispositivos, con el fin de reducir el gasto con este tipo de contratos.</t>
  </si>
  <si>
    <t>Artículo 14. Vehículos oficiales. Las entidades que hacen parte del Presupuesto General de la Nación únicamente podrán adquirir vehículos automotores, cuando el automotor presente una obsolescencia mayor a seis (6) años, contados a partir de la matrícula del vehículo y su necesidad esté debidamente justificada en estudios que demuestren la conveniencia y el ahorro para la entidad.
Los servidores públicos que tienen asignado el uso de vehículos oficiales procurarán que los conductores respeten en todo momento las disposiciones de tránsito Asimismo, los vehículos oficiales asignados a los servidores públicos no podrán estacionarse en sitios prohibidos en la vía pública y su uso debe ser exclusivo para el cumplimiento de sus funciones
Los vehículos sólo podrán ser utilizados de lunes a viernes, y su uso en fines de semana y festivos deberá ser justificado en necesidades del servicio y en razones de seguridad.
Parágrafo 1º. Se podrá adquirir vehículos, siempre y cuando sea para el uso exclusivo de las Fuerzas Militares y de la Policía Nacional, para defensa, seguridad nacional y convivencia ciudadana.
La Fiscalía General de la Nación podrá adquirir vehículos, siempre y cuando sea para el cumplimiento de las funciones de la Dirección de Protección y Asistencia
Igualmente, la Unidad Administrativa Especial Migración Colombia podrá adquirir vehículos para el cumplimiento de su labor de autoridad de vigilancia y control migratorio del Estado colombiano.
Parágrafo 2º. Para dar cumplimiento a lo previsto en el artículo 8º de la Ley 1964 de 2019, se podrán adquirir vehículos eléctricos o vehículos que funcionen con otras fuentes alternativas de energía, siempre y cuando se requieran para el cumplimiento del objeto misional de la entidad debidamente justificado y sustentado.</t>
  </si>
  <si>
    <t>Artículo 15. Ahorro en publicidad estatal. Las entidades que hacen parte del Presupuesto General de la Nación deberán abstenerse de celebrar contratos de publicidad y/o propaganda personalizada que promocione la gestión del Gobierno nacional, tales como: agendas, almanaques, libretas, pocillos, vasos, esteros, adquirir revistas o similares, imprimir informes, folletos o textos institucionales
Las entidades deberán seguir los siguientes lineamientos, para ahorrar en publicidad estatal:
a) Todo gasto de publicidad de las entidades de la rama ejecutiva del orden nacional, incluidos los que se realicen en desarrollo de contratos de operación logística, así como los efectuados con recursos provenientes de la Banca Mult4ateraI, tendrá que ser informado al Departamento Administrativo de la Presidencia de la República y contar con su visto bueno antes de iniciar los procesos de contratación.
b) Todo gasto de publicidad estatal deberá enmarcarse en el uso adecuado y eficiente de los recursos públicos destinados a la contratación, con el fin de evitar el uso excesivo controlar el gasto público y garantizar la austeridad
c) Todas las entidades que hacen parte del Presupuesto General de la Nación velarán por el adecuado control y vigilancia de los rubros que se destinen en sus presupuestos a la publicidad estatal.
Parágrafo. El Ministerio de Defensa Nacional - Fuerzas Militares y Policía Nacional, establecerán un plan de reducción de costos para la contratación o realización directa de ediciones, impresiones o publicaciones de documentos, a fin de que la adquisición sea estrictamente la necesaria para adelantar los programas y las funciones que legalmente debe cumplir.
En todo caso, bajo las consideraciones que se establecen en el presente decreto respecto a la reducción de impresos, se deberá privilegiar el uso de medios electrónicos para su difusión</t>
  </si>
  <si>
    <t>Artículo 16. Papelería y telefonía. Para el uso adecuado de papelería y telefonía, las entidades que hacen parte del Presupuesto General de la Nación deberán:
a) Utilizar medios digitales, de manera preferente, y evitar impresiones;
b) Las publicaciones de toda entidad deberán hacerse de manera preferente en su sitio web;
c) Reducir el consumo, reutilizar y reciclar implementos de oficina;
d) Racionalizar las llamadas telefónicas internacionales, nacionales y a celulares y privilegiar sistemas basados en protocolo de internet;
e) Abstenerse de renovar o adquirir teléfonos celulares y planes de telefonía móvil, Internet y datos para los servidores públicos de cualquier nivel, debiendo desmontar gradualmente los planes o servicios que tengan actualmente contratados. Se exceptúan aquellos que se destinen para la prestación del servicio de atención al ciudadano, la transmisión de datos de condiciones hidrometeorológicas, y los requeridos como parte de la dotación del personal que garantiza la seguridad de beneficiarios de esquemas, de acuerdo con to establecido en el Decreto 1066 de 2015 o el que haga sus veces.
Parágrafo. Se podrán adquirir y asignar teléfonos celulares y planes de telefonía móvil, Internet y datos, de manera exclusiva, para el desarrollo de las actividades de inteligencia y contrainteligencia a cargo de los organismos del Estado que ejercen esta función, sin que esta asignación pueda tener un carácter permanente.</t>
  </si>
  <si>
    <t xml:space="preserve">Artículo 18. Austeridad en eventos y regalos corporativos, “souvenirs o recuerdos. Está prohibida la realización de recepciones, fiestas, agasajos o conmemoraciones de las entidades con cargo a los recursos del Presupuesto General de la Nación.
Se exceptúan de la anterior disposición los gastos que efectúe el Departamento Administrativo de la Presidencia de la República y los gastos para reuniones protocolarias o internacionales que requieran realizar los Ministerios de Relaciones Exteriores, de Comercio, Industria y Turismo (exclusivamente para actividades encaminadas al fomento del comercio exterior).
Las entidades deberán abstenerse de adquirir regalos corporativos, souvenirs o recuerdos No se financiarán regalos corporativos ni artículos promocionales o de mercadeo por parte de las entidades que hacen parte del Presupuesto General de la Nación.
 </t>
  </si>
  <si>
    <t>Artículo 22. Sostenibilidad ambiental. Las entidades procurarán adoptar las siguientes acciones medioambientales y de ahorro:
a) Implementar sistemas de reciclaje de aguas, aprovechamiento de aguas lluvias e instalación de ahorradores;
b) Fomentar una cultura de uso racional y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tecnologia;
e) Crear programas intermedios de fomento al uso de vehículos y medios de transporte ambientalmente sostenibles, como bicicletas, transporte público, entre otros</t>
  </si>
  <si>
    <t>Artículo 20. Racionalización en la Contratación de Estudios. Antes de contratar estudios y/o diseños, cada entidad verificará si cuenta con otros estudios con el mismo o similar objeto (esto se podrá determinar considerando el alcance y los entregables de los estudios). En estos casos, la respectiva entidad revisará si es posible utilizar, total o parcialmente, los estudios que ya se tienen, para obtener el fin que se propone, o si es necesario actualizar, complementar, el estudio o el diseño que ya se tiene, en cuyo caso se aplicarán los principios de la contratación pública y solo contratará los trabajos adicionales que sean necesarios para actualizar o complementar dichos estudios</t>
  </si>
  <si>
    <t>Formular una propuesta  de rediseño de planta de personal para satisfacer las necesidades en el cumplimiento  de metas y políticas  institucionales y radicarla para obtener concepto favorable por parte de   las instancias externas como el DAFP y Minhacienda y Presidencia de la República para su implementación.</t>
  </si>
  <si>
    <t>n/a</t>
  </si>
  <si>
    <t>Anual</t>
  </si>
  <si>
    <t>Actualizar el procedimiento de situaciones  administrativas incluyendo actividad de expedición acto administrativo de vacaciones para servidores públicos que tengan más de 1 período acumulado.</t>
  </si>
  <si>
    <t>Elaborar un plan de vacaciones anual con el objetivo de racionalizar los recursos de nómina y de no permitir acumular más de dos periodos de vacaciones</t>
  </si>
  <si>
    <t>Mensual</t>
  </si>
  <si>
    <t>META Y UNIDAD DE MEDIA ACTIVIDADES A DESARROLLAR</t>
  </si>
  <si>
    <t>3 informes de verificacion</t>
  </si>
  <si>
    <t>MAY</t>
  </si>
  <si>
    <t>JUN</t>
  </si>
  <si>
    <t>JUL</t>
  </si>
  <si>
    <t>AGO</t>
  </si>
  <si>
    <t>SEP</t>
  </si>
  <si>
    <t>OCT</t>
  </si>
  <si>
    <t>NOV</t>
  </si>
  <si>
    <t>DIC</t>
  </si>
  <si>
    <t>ENE</t>
  </si>
  <si>
    <t>FEB</t>
  </si>
  <si>
    <t>MAR</t>
  </si>
  <si>
    <t>ABR</t>
  </si>
  <si>
    <t>X</t>
  </si>
  <si>
    <t>9 verificaciones realizadas</t>
  </si>
  <si>
    <t>PROCESO RESPONSABLE DE LA ACTIVIDAD</t>
  </si>
  <si>
    <t>Gestión Administrativa</t>
  </si>
  <si>
    <t>Gestión de Talento Humano</t>
  </si>
  <si>
    <t>12 liquidaciones adecuadamente realizadas</t>
  </si>
  <si>
    <t>1 Propuesta de rediseño formulada y radicada</t>
  </si>
  <si>
    <t>Gestión Administrativa/Gestión Talento humano/Planeación Estratégica</t>
  </si>
  <si>
    <t>1 Procedimiento de situaciones administrativas actualizado</t>
  </si>
  <si>
    <t>Gestión Talento humano</t>
  </si>
  <si>
    <t>12 Correo de solicitud de provisión para vacaciones Prima de Vacaciones y Bonificación especial de recreación programadas</t>
  </si>
  <si>
    <t>100% Actos administrativos emitidos = (actos administrativos emitidos/ funcionarios con vacaciones autorizadas por parte de la alta dirección que tengan más de un periodo acumulado)*100</t>
  </si>
  <si>
    <t>1 Plan de vacaciones elaborado</t>
  </si>
  <si>
    <t xml:space="preserve">
Gestionar mensualmente (si es necesario)  las acciones necesarias de recobro de EPS de incapacidades y licencias de maternidad</t>
  </si>
  <si>
    <t>RESPONSABLE DEL CUMPLIMIENTO Y SEGUIMIENTO A LA META DE AHORRO</t>
  </si>
  <si>
    <t>Liquidar los aportes de la PILA, conforme a los plazos establecidos con el fin de que no se generen transferencias corrientes</t>
  </si>
  <si>
    <t>100 % Aportes pila cancelados dentro del plazo=(pagos realizados en el tiempo establecido/12)*100</t>
  </si>
  <si>
    <t>Gestión Contractual</t>
  </si>
  <si>
    <t>ARRENDAMIENTO Y MANTENIMIENTO DE LA SEDE. ADQUISICIÓN DE BIENES MUEBLES</t>
  </si>
  <si>
    <t>Gestión de T.I.</t>
  </si>
  <si>
    <t>Actualizar formato de Solicitud para tramite de Comisión o Desplazamiento al Interior del País  incluyendo frase "Justificación de asistencia presencial a la comisión de servicio o desplazamiento, por lo cual no se utiliza medios vituales"</t>
  </si>
  <si>
    <t>1 formato actualizado</t>
  </si>
  <si>
    <t>Liquidar el 100% de los viáticos y comisiones conforme los lineamientos establecidos por el Gobierno Nacional, el artículo 5 numeral I de la resolución 0127 del 2022</t>
  </si>
  <si>
    <t>100% viáticos liquidados oportunamente</t>
  </si>
  <si>
    <t>Realizar y presentar ante la alta dirección un estudio de viabilidad de reorganización de funciones entre los funcionarios de la planta global, de tal manera que se abra la posibilidad de entregar la memoria històrica de la nómina a otro funcionario de planta</t>
  </si>
  <si>
    <t>1 Propuesta de rediseño a costo cero formulada y presentada a la alta dirección</t>
  </si>
  <si>
    <t>Realizar el 100% de las capacitaciones programadas en el plan de seguridad vial para la vigencia 2024.</t>
  </si>
  <si>
    <t>De acuerdo con lo programado en plan de seguridad vial</t>
  </si>
  <si>
    <t>100% de vehículos de la DNBC con revisión tecnicomecánica realizada de manera oportuna</t>
  </si>
  <si>
    <t>De acuerdo con fechas de vencimiento del SOAT para los vehículos</t>
  </si>
  <si>
    <t xml:space="preserve">Formular estiudios previos para la contratación de los conductores en las obligaciones, el diligenciamiento de los formatos asociados (planilla de desplazamiento, inspección preoperacional, planificación de desplazamientos laborales) en los estudios previos de los contratos de prestación de servicios de los conductores. </t>
  </si>
  <si>
    <t>1 un modelo de  estudios Previos formulado</t>
  </si>
  <si>
    <t xml:space="preserve">Realizar informes de seguimiento de los SOAT de los vehículos de la DNBC.por parte de la empresa corredora de seguros Correcol, a quien se le entrega la  responsabilidad del seguimiento a la expedición y vencimiento de los SOAT de los vehículos de la DNBC. </t>
  </si>
  <si>
    <t>10 informes de  seguimiento por parte de la empresa corredora de seguros Correcol</t>
  </si>
  <si>
    <t>100% de las capacitaciones programadas realizadas</t>
  </si>
  <si>
    <t>Realizar la revisión tecnicomecánica de los vehículos oficiales de manera oportuna</t>
  </si>
  <si>
    <t>PAPELERIA</t>
  </si>
  <si>
    <t>0% GASTOS GENERADOS POR MULTAS O SANCIONES A LOS VEHÍCULOS DE LA DNBC</t>
  </si>
  <si>
    <t>100% estrategias descritas en el PIGA institucional = (Estrategias de promoción de cultura ambiental ejecutadas/ Estrategias de promoción de cultura ambiental programadas) *100</t>
  </si>
  <si>
    <t>Ejecución de las estrategias de sensibilización relacionadas con el consumo racional de papel descritas en el PIGA de la DNBC</t>
  </si>
  <si>
    <t>TELEFONIA FIJA Y TELEFONIA CELULAR</t>
  </si>
  <si>
    <t>Evitar la renovación o adquisición de teléfonos celulares y planes de telefonía fija y móvil, internet y datos para los servidores públicos de cualquier nivel.</t>
  </si>
  <si>
    <t>Realizar informes de comportamiento al consumo de telefonía</t>
  </si>
  <si>
    <t>Campaña para el uso racional de llamadas telefónicas internaciones, nacionales y celulares.</t>
  </si>
  <si>
    <t>1 Campaña ejecutada</t>
  </si>
  <si>
    <t>Gestión Administrativa/Gestión de Comunicaciones</t>
  </si>
  <si>
    <t xml:space="preserve">3 informes </t>
  </si>
  <si>
    <t>Ejecución de las estrategias relacionadas con el uso eficiente de energía establecidas en el PIGA</t>
  </si>
  <si>
    <t>100% estrategias descritas en el PIGA institucional = (Estrategias de promoción de uso eficiente de energía ejecutadas/ Estrategias de promoción programadas) *100</t>
  </si>
  <si>
    <t>1,5% (AHORRO FRENTE A VIGENCIA ANTERIOR)</t>
  </si>
  <si>
    <t>Ejecución de las estrategias relacionadas con el uso eficiente de agua establecidas en el PIGA</t>
  </si>
  <si>
    <t>100% estrategias descritas en el PIGA institucional = (Estrategias de promoción de uso eficiente de agua ejecutadas/ Estrategias de promoción programadas) *100</t>
  </si>
  <si>
    <t>2% (AHORRO FRENTE A VIGENCIA ANTERIOR)</t>
  </si>
  <si>
    <t>5% (AHORRO FRENTE A VIGENCIA ANTERIOR)</t>
  </si>
  <si>
    <t xml:space="preserve">Realizar control y seguimiento de los consumos de combustibles de los vehículos de propiedad de la DNBC, optimizando los desplazamientos del parque automotor para lograr reducciones en costos y en las emisiones de Gases de Efecto Invernadero asociado con el transporte terrestre de funcionarios y colaboradores de la DNBC.
</t>
  </si>
  <si>
    <t>DISPOSICION FINAL Y RECICLAJE</t>
  </si>
  <si>
    <t>FOMENTO USO DE TRANSPORTES SOSTENIBLES</t>
  </si>
  <si>
    <t>3% (AUMENTO DE APROVECHAMIENTO DE MATERIAL RECICLABLE)</t>
  </si>
  <si>
    <t>Ejecución de las estrategias relacionadas con la gestión integral de residuos  establecidao en el PIGA</t>
  </si>
  <si>
    <t>Campañas para fomentar el uso de vehículos y medios de transporte ambientalmente sostenibles, como bicicletas, transporte público, entre otros</t>
  </si>
  <si>
    <t>100% estrategias descritas en el PIGA institucional = (Estrategias de gestión integral  de residuos sólidoss/ Estrategias programadas) *100</t>
  </si>
  <si>
    <t>9 Informes mensuales de consumo de combustible</t>
  </si>
  <si>
    <t>De acuerdo con lo programado en plan institucional de gestión ambiental (PIGA)</t>
  </si>
  <si>
    <t>1 Campaña ejecutada para el fomento de vehículos y medios de transporte sostenibles</t>
  </si>
  <si>
    <t>1 Listado con la clasificación de productos y servicios a adquirir a través de acuerdo marco.</t>
  </si>
  <si>
    <t>Verificar el uso de acuerdo marco de precios en los  productos y servicios a adquirir durante la vigencia proyectados en el Plan Anual de Adquisiciones con el fin de aprovechar las economías de escala al momento de adquirirlos</t>
  </si>
  <si>
    <t>Gestión de Contratación</t>
  </si>
  <si>
    <t>CANCELACION DE INTERESES DE MORA (impuestos, demandas, etc)</t>
  </si>
  <si>
    <t>12 recobros realizados (si aplica por demanda)</t>
  </si>
  <si>
    <t xml:space="preserve">5% DISMINUCIÓN EN PAGO DE HORAS EXTRAS
</t>
  </si>
  <si>
    <t xml:space="preserve">5% DISMINUCION EN INDEMNIZACIÓN DE VACACIONES
</t>
  </si>
  <si>
    <t>100%
DISMINUCIÓN INTERESES DE MORA</t>
  </si>
  <si>
    <t xml:space="preserve">Realizar sesión de capacitación  y emitir circular a lo largo del año 2024, abordando específicamente la responsabilidad  de una adecuada justificación de necesidades y abordando la responsabilidad inherente a la función de la supervisión frente al seguimiento del manejo correcto y eficiente de los recursos en el marco de la ejecución de la contratación de la entidad, en particular en lo referente a la utilización de los recursos del estado y la racionalización en la contratación.
</t>
  </si>
  <si>
    <t xml:space="preserve"> Liquidar oportunamente las horas extras presentadas por el personal previamente autorizadas por el jefe inmediato teniendo en cuenta que las horas reportadas no pasen del máximo permitido mensual de acuerdo con la normatividad vigente.</t>
  </si>
  <si>
    <t xml:space="preserve">Evaluar y otorgar, si es posible, días compensatorios como alternancia al pago de horas extras
</t>
  </si>
  <si>
    <t xml:space="preserve">Verificar que las solicitudes de horas extras se encuentren debidamente justificadas en las necesidades del servicio, identificando y realizando seguimiento al comportamiento de la aprobación del pago de horas extras en el periodo.
</t>
  </si>
  <si>
    <t>1 circular emitida</t>
  </si>
  <si>
    <t xml:space="preserve">PERIODICIDAD SEGUIMIENTO A LA META DE AHORRO </t>
  </si>
  <si>
    <t xml:space="preserve">Realizar negociaciones con los arrendadores con el fin de conseguir descuentos en los cánones de arrendamiento.
con los para menores en los
</t>
  </si>
  <si>
    <t>Realizar mantenimientos a los bienes muebles de la entidad únicamente en los casos en que se ponga en riesgo la seguridad y/o se afectan las condiciones de salud de las personas</t>
  </si>
  <si>
    <t xml:space="preserve">1 acercamiento con los arrendatarios de la sede de la DNBC
</t>
  </si>
  <si>
    <t xml:space="preserve">1 mecanismo de evaluación de necesidades de mantenimiento </t>
  </si>
  <si>
    <t xml:space="preserve">
Planificar con suficiente tiempo de antelación los viajes requeridos para obtener  mejores tarifas en los costos de los tiquetes.</t>
  </si>
  <si>
    <t>Promover y dar prelación a los encuentros virtuales y no presenciales sobre las actividades que impliquen desplazamiento físico de los servidores públicos, de manera que estos sean mínimos y plenamente justificados.</t>
  </si>
  <si>
    <t>TIQUETES AEREOS</t>
  </si>
  <si>
    <t xml:space="preserve">
Comprar tiquetes en clase económica sin excepción.
</t>
  </si>
  <si>
    <t>Garantizar la compra del 100% de los tiquetes aéreos en clase económica</t>
  </si>
  <si>
    <t>Formular 1 Plan de viajes y encuentros (virtuales y presenciales)</t>
  </si>
  <si>
    <t>5% DISMINUCIÓN EN VALOR DE CONSUMO EN TIQUETES AÉREOS</t>
  </si>
  <si>
    <t xml:space="preserve">2 capacitaciones sobre el uso de herramientas virtuales para la ejecución de encuentros y reuniones con el fin de disminuír la necesidad de desplazamiento de los servidores </t>
  </si>
  <si>
    <t xml:space="preserve">5% DISMINUCIÓN EN VALOR DE LOS VIÁTICOS EMITIDOS </t>
  </si>
  <si>
    <t>5% DISMINUCIÓN EN VALOR DE GASTOS DE DESPLAZAMIENTO EMITIDOS</t>
  </si>
  <si>
    <t xml:space="preserve">Actualizar formato Certificado de  Permanencia de Comisión de Servicios y/o Desplazamiento con la inclusión del objeto de comisión
</t>
  </si>
  <si>
    <t>CAPACITACIONES Y EVENTOS</t>
  </si>
  <si>
    <t>2% DISMINUCIÓN EN CANON DE ARRENDAMIENTO</t>
  </si>
  <si>
    <t>Realizar eventos  estrictamente  necesairios, privilegiando el uso de 
espacios institucionales.
Priorizar el uso de las tecnologías de la informacion y 
 las comunicaciones de manera que se racionalice la papelería y demás elementos de apoyo de las capacitaciones y eventos</t>
  </si>
  <si>
    <t>100% de los Eventos y capacitaciones que generen erogación presupuestal con justificación clara respecto a cada rubro de gastos asociados (justificar por que debe hacerse presencial, es un espacio que no sea institucional, gastos logísticos etc)</t>
  </si>
  <si>
    <t>Dependencia encargada de realizar el evento</t>
  </si>
  <si>
    <t>5% DISMINUCIÓN EN VALOR DE CAPACITACIONES Y EVENTOS</t>
  </si>
  <si>
    <t>Realizar un análisis de viabilidad para implementar dispositivos tecnológicos como cámaras, alarmas u otros dispositivos, con el fin de reducir el gasto de vigilancia en la DNBC</t>
  </si>
  <si>
    <t xml:space="preserve">1 Documento de análisis formulado y radicado al comité SIGE 
</t>
  </si>
  <si>
    <t>0% de contratos en publicidad y/o propaganda celebrados</t>
  </si>
  <si>
    <t>Abstenerse de celebrar contratos en publicidad y/o propaganda personalizada que promocione la gestión del Gobierno nacional, tales como: agendas, almanaques, libretas, pocillos, vasos, esteros, adquirir revistas o similares, imprimir informes, folletos o textos institucionales</t>
  </si>
  <si>
    <t>Gestión de Comunicaciones</t>
  </si>
  <si>
    <t>0% GASTOS GENERADOS POR CONTRATOS EN PUBLICIDAD Y/O PROPAGANDA</t>
  </si>
  <si>
    <t>68 RESMAS</t>
  </si>
  <si>
    <t>3% REDUCCIÓN DE CONSUMO DE PAPEL</t>
  </si>
  <si>
    <t>0% AUMENTO EN LINEAS DE TELEFONIA FIJA</t>
  </si>
  <si>
    <t>0% AUMENTO EN LINEAS DE TELEFONIA CELULAR</t>
  </si>
  <si>
    <t xml:space="preserve">Abstenerse de  realizar adquisiciones para  recepciones, fiestas, agasajos o conmemoraciones </t>
  </si>
  <si>
    <t>0 Contratos adicionales celebrados</t>
  </si>
  <si>
    <t>0  contratos para recepciones, fiestas, agasajos o conmemoraciones celebrados</t>
  </si>
  <si>
    <t>0% GASTOS GENERADOS PARA RECEPCIONES Y/O FIESTAS</t>
  </si>
  <si>
    <t>ANUAL</t>
  </si>
  <si>
    <t xml:space="preserve">100% CONTRATOS VIABILIZADOS CELEBRADOS MEDIANTE ACUERDO MARCO </t>
  </si>
  <si>
    <t>10 CONTRATOS</t>
  </si>
  <si>
    <t xml:space="preserve">VALOR LINEA BASE DE GASTO </t>
  </si>
  <si>
    <t>CLASIFICACIÓN LINEA BASE DE GASTO MENSUAL/TRIMESTRAL/ANUAL</t>
  </si>
  <si>
    <t xml:space="preserve">1 sesión  de capacitación
</t>
  </si>
  <si>
    <t>MENSUAL</t>
  </si>
  <si>
    <t xml:space="preserve">META ANUAL DE AHORRO </t>
  </si>
  <si>
    <t>VALOR EN DINERO DEL AUMENTO O DISMINUCION DE LA LINEA BASE</t>
  </si>
  <si>
    <t>AUMENTO DE COLABORADORES QUE UTILIZAN MEDIO DE TRANSPORTE SOSTENIBLE</t>
  </si>
  <si>
    <t>181,4 KG</t>
  </si>
  <si>
    <t>6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</si>
</sst>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d/m/yyyy"/>
    <numFmt numFmtId="165" formatCode="#,##0_ ;\-#,##0\ "/>
  </numFmts>
  <fonts count="11" x14ac:knownFonts="1">
    <font>
      <sz val="12"/>
      <color theme="1"/>
      <name val="Calibri"/>
      <family val="2"/>
      <scheme val="minor"/>
    </font>
    <font>
      <sz val="12"/>
      <color theme="1"/>
      <name val="Calibri"/>
      <family val="2"/>
      <scheme val="minor"/>
    </font>
    <font>
      <sz val="12"/>
      <color theme="1"/>
      <name val="Arial"/>
      <family val="2"/>
    </font>
    <font>
      <b/>
      <sz val="18"/>
      <color theme="1"/>
      <name val="Arial"/>
      <family val="2"/>
    </font>
    <font>
      <sz val="11"/>
      <name val="Calibri"/>
      <family val="2"/>
    </font>
    <font>
      <b/>
      <sz val="12"/>
      <color theme="1"/>
      <name val="Arial Narrow"/>
      <family val="2"/>
    </font>
    <font>
      <b/>
      <sz val="11"/>
      <color theme="1"/>
      <name val="Arial Narrow"/>
      <family val="2"/>
    </font>
    <font>
      <sz val="11"/>
      <color theme="1"/>
      <name val="Arial Narrow"/>
      <family val="2"/>
    </font>
    <font>
      <sz val="11"/>
      <color rgb="FF000000"/>
      <name val="Arial Narrow"/>
      <family val="2"/>
    </font>
    <font>
      <sz val="12"/>
      <color theme="1"/>
      <name val="Arial Narrow"/>
      <family val="2"/>
    </font>
    <font>
      <sz val="9"/>
      <color theme="1"/>
      <name val="Arial Narrow"/>
      <family val="2"/>
    </font>
  </fonts>
  <fills count="5">
    <fill>
      <patternFill patternType="none"/>
    </fill>
    <fill>
      <patternFill patternType="gray125"/>
    </fill>
    <fill>
      <patternFill patternType="solid">
        <fgColor rgb="FFCCCCFF"/>
        <bgColor rgb="FFCCCCFF"/>
      </patternFill>
    </fill>
    <fill>
      <patternFill patternType="solid">
        <fgColor theme="0"/>
        <bgColor theme="0"/>
      </patternFill>
    </fill>
    <fill>
      <patternFill patternType="solid">
        <fgColor rgb="FFE2EFD9"/>
        <bgColor rgb="FFE2EFD9"/>
      </patternFill>
    </fill>
  </fills>
  <borders count="52">
    <border>
      <left/>
      <right/>
      <top/>
      <bottom/>
      <diagonal/>
    </border>
    <border>
      <left style="medium">
        <color rgb="FF000000"/>
      </left>
      <right/>
      <top style="medium">
        <color rgb="FF000000"/>
      </top>
      <bottom/>
      <diagonal/>
    </border>
    <border>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rgb="FF000000"/>
      </left>
      <right/>
      <top style="thin">
        <color indexed="64"/>
      </top>
      <bottom/>
      <diagonal/>
    </border>
    <border>
      <left style="thin">
        <color indexed="64"/>
      </left>
      <right/>
      <top style="thin">
        <color rgb="FF000000"/>
      </top>
      <bottom/>
      <diagonal/>
    </border>
    <border>
      <left style="thin">
        <color indexed="64"/>
      </left>
      <right/>
      <top/>
      <bottom style="thin">
        <color rgb="FF000000"/>
      </bottom>
      <diagonal/>
    </border>
  </borders>
  <cellStyleXfs count="2">
    <xf numFmtId="0" fontId="0" fillId="0" borderId="0"/>
    <xf numFmtId="42" fontId="1" fillId="0" borderId="0" applyFont="0" applyFill="0" applyBorder="0" applyAlignment="0" applyProtection="0"/>
  </cellStyleXfs>
  <cellXfs count="201">
    <xf numFmtId="0" fontId="0" fillId="0" borderId="0" xfId="0"/>
    <xf numFmtId="0" fontId="2" fillId="0" borderId="1" xfId="0" applyFont="1" applyBorder="1"/>
    <xf numFmtId="0" fontId="2" fillId="0" borderId="0" xfId="0" applyFont="1"/>
    <xf numFmtId="0" fontId="5" fillId="2" borderId="3" xfId="0" applyFont="1" applyFill="1" applyBorder="1" applyAlignment="1">
      <alignment horizontal="center" vertical="center" wrapText="1"/>
    </xf>
    <xf numFmtId="0" fontId="2" fillId="0" borderId="0" xfId="0" applyFont="1" applyAlignment="1">
      <alignment vertical="center"/>
    </xf>
    <xf numFmtId="0" fontId="5" fillId="0" borderId="10" xfId="0" applyFont="1" applyBorder="1" applyAlignment="1">
      <alignment vertical="center" wrapText="1"/>
    </xf>
    <xf numFmtId="0" fontId="5" fillId="0" borderId="12" xfId="0" applyFont="1" applyBorder="1" applyAlignment="1">
      <alignment vertical="center" wrapText="1"/>
    </xf>
    <xf numFmtId="0" fontId="5" fillId="3" borderId="10" xfId="0" applyFont="1" applyFill="1" applyBorder="1" applyAlignment="1">
      <alignment vertical="center" wrapText="1"/>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wrapText="1"/>
    </xf>
    <xf numFmtId="0" fontId="7" fillId="0" borderId="3" xfId="0" applyFont="1" applyBorder="1" applyAlignment="1">
      <alignment horizontal="left" vertical="center" wrapText="1"/>
    </xf>
    <xf numFmtId="164"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21" xfId="0" applyFont="1" applyBorder="1" applyAlignment="1">
      <alignment vertical="center" wrapText="1"/>
    </xf>
    <xf numFmtId="0" fontId="7" fillId="0" borderId="3" xfId="0" applyFont="1" applyBorder="1" applyAlignment="1">
      <alignment horizontal="center" vertical="center" wrapText="1"/>
    </xf>
    <xf numFmtId="9" fontId="8" fillId="0" borderId="3" xfId="0" applyNumberFormat="1" applyFont="1" applyBorder="1" applyAlignment="1">
      <alignment horizontal="left"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2" xfId="0" applyFont="1" applyBorder="1" applyAlignment="1">
      <alignment horizontal="center" vertical="center" wrapText="1"/>
    </xf>
    <xf numFmtId="0" fontId="7" fillId="0" borderId="21" xfId="0" applyFont="1" applyBorder="1" applyAlignment="1">
      <alignment horizontal="center" vertical="center" wrapText="1"/>
    </xf>
    <xf numFmtId="164" fontId="8" fillId="0" borderId="21" xfId="0" applyNumberFormat="1" applyFont="1" applyBorder="1" applyAlignment="1">
      <alignment horizontal="center" vertical="center" wrapText="1"/>
    </xf>
    <xf numFmtId="0" fontId="8" fillId="0" borderId="4" xfId="0" applyFont="1" applyBorder="1" applyAlignment="1">
      <alignment horizontal="left" vertical="center" wrapText="1"/>
    </xf>
    <xf numFmtId="164" fontId="8" fillId="0" borderId="27" xfId="0" applyNumberFormat="1" applyFont="1" applyBorder="1" applyAlignment="1">
      <alignment horizontal="center" vertical="center" wrapText="1"/>
    </xf>
    <xf numFmtId="0" fontId="8" fillId="0" borderId="13" xfId="0" applyFont="1" applyBorder="1" applyAlignment="1">
      <alignment vertical="center" wrapText="1"/>
    </xf>
    <xf numFmtId="0" fontId="9" fillId="0" borderId="27" xfId="0" applyFont="1" applyBorder="1" applyAlignment="1">
      <alignment horizontal="center" vertical="center" wrapText="1"/>
    </xf>
    <xf numFmtId="0" fontId="6" fillId="2" borderId="21" xfId="0" applyFont="1" applyFill="1" applyBorder="1" applyAlignment="1">
      <alignment horizontal="center" vertical="center" wrapText="1"/>
    </xf>
    <xf numFmtId="0" fontId="9" fillId="0" borderId="27" xfId="0" applyFont="1" applyBorder="1" applyAlignment="1">
      <alignment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2" xfId="0" applyFont="1" applyBorder="1" applyAlignment="1">
      <alignment horizontal="left" vertical="center" wrapText="1"/>
    </xf>
    <xf numFmtId="0" fontId="8" fillId="0" borderId="30" xfId="0" applyFont="1" applyBorder="1" applyAlignment="1">
      <alignment horizontal="left" vertical="center" wrapText="1"/>
    </xf>
    <xf numFmtId="0" fontId="8" fillId="0" borderId="27" xfId="0" applyFont="1" applyBorder="1" applyAlignment="1">
      <alignment horizontal="center" vertical="center" wrapText="1"/>
    </xf>
    <xf numFmtId="0" fontId="8" fillId="0" borderId="27" xfId="0" applyFont="1" applyBorder="1" applyAlignment="1">
      <alignment horizontal="left" vertical="center" wrapText="1"/>
    </xf>
    <xf numFmtId="0" fontId="8" fillId="0" borderId="6" xfId="0" applyFont="1" applyBorder="1" applyAlignment="1">
      <alignment horizontal="left" vertical="center" wrapText="1"/>
    </xf>
    <xf numFmtId="0" fontId="10" fillId="0" borderId="27" xfId="0" applyFont="1" applyBorder="1" applyAlignment="1">
      <alignment horizontal="left" vertical="center" wrapText="1"/>
    </xf>
    <xf numFmtId="9" fontId="7" fillId="0" borderId="3" xfId="0" applyNumberFormat="1" applyFont="1" applyBorder="1" applyAlignment="1">
      <alignment horizontal="left" vertical="center" wrapText="1"/>
    </xf>
    <xf numFmtId="0" fontId="0" fillId="0" borderId="0" xfId="0" applyAlignment="1">
      <alignment horizontal="center"/>
    </xf>
    <xf numFmtId="0" fontId="7" fillId="0" borderId="6" xfId="0" applyFont="1" applyBorder="1" applyAlignment="1">
      <alignment horizontal="center" vertical="center" wrapText="1"/>
    </xf>
    <xf numFmtId="0" fontId="8" fillId="0" borderId="38" xfId="0" applyFont="1" applyBorder="1" applyAlignment="1">
      <alignment vertical="center" wrapText="1"/>
    </xf>
    <xf numFmtId="0" fontId="8" fillId="0" borderId="46" xfId="0" applyFont="1" applyBorder="1" applyAlignment="1">
      <alignment vertical="center" wrapText="1"/>
    </xf>
    <xf numFmtId="0" fontId="8" fillId="0" borderId="27"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164" fontId="8" fillId="0" borderId="3" xfId="0" applyNumberFormat="1" applyFont="1" applyFill="1" applyBorder="1" applyAlignment="1">
      <alignment horizontal="center" vertical="center" wrapText="1"/>
    </xf>
    <xf numFmtId="0" fontId="2" fillId="0" borderId="0" xfId="0" applyFont="1" applyFill="1"/>
    <xf numFmtId="0" fontId="0" fillId="0" borderId="0" xfId="0" applyFill="1"/>
    <xf numFmtId="0" fontId="8" fillId="0" borderId="28" xfId="0" applyFont="1" applyFill="1" applyBorder="1" applyAlignment="1">
      <alignment horizontal="center" vertical="center" wrapText="1"/>
    </xf>
    <xf numFmtId="0" fontId="8" fillId="0" borderId="22" xfId="0" applyFont="1" applyFill="1" applyBorder="1" applyAlignment="1">
      <alignment horizontal="center" vertical="center" wrapText="1"/>
    </xf>
    <xf numFmtId="9" fontId="7" fillId="0" borderId="21" xfId="0" applyNumberFormat="1" applyFont="1" applyBorder="1" applyAlignment="1">
      <alignment vertical="center" wrapText="1"/>
    </xf>
    <xf numFmtId="0" fontId="7" fillId="0" borderId="4" xfId="0" applyFont="1" applyFill="1" applyBorder="1" applyAlignment="1">
      <alignment horizontal="left" vertical="center" wrapText="1"/>
    </xf>
    <xf numFmtId="42" fontId="8" fillId="0" borderId="22" xfId="1" applyFont="1" applyFill="1" applyBorder="1" applyAlignment="1">
      <alignment horizontal="left" vertical="center" wrapText="1"/>
    </xf>
    <xf numFmtId="42" fontId="7" fillId="0" borderId="3" xfId="1" applyFont="1" applyBorder="1" applyAlignment="1">
      <alignment horizontal="left" vertical="center" wrapText="1"/>
    </xf>
    <xf numFmtId="0" fontId="7" fillId="0" borderId="21" xfId="0" applyFont="1" applyBorder="1" applyAlignment="1">
      <alignment horizontal="left" vertical="center" wrapText="1"/>
    </xf>
    <xf numFmtId="164" fontId="8" fillId="0" borderId="13" xfId="0" applyNumberFormat="1" applyFont="1" applyBorder="1" applyAlignment="1">
      <alignment horizontal="center" vertical="center" wrapText="1"/>
    </xf>
    <xf numFmtId="164" fontId="8" fillId="0" borderId="29" xfId="0" applyNumberFormat="1" applyFont="1" applyBorder="1" applyAlignment="1">
      <alignment horizontal="center" vertical="center" wrapText="1"/>
    </xf>
    <xf numFmtId="0" fontId="7" fillId="0" borderId="24" xfId="0" applyFont="1" applyBorder="1" applyAlignment="1">
      <alignment horizontal="left" vertical="center" wrapText="1"/>
    </xf>
    <xf numFmtId="0" fontId="7" fillId="0" borderId="27" xfId="0" applyFont="1" applyBorder="1" applyAlignment="1">
      <alignment vertical="center" wrapText="1"/>
    </xf>
    <xf numFmtId="0" fontId="7" fillId="0" borderId="27" xfId="0" applyFont="1" applyBorder="1" applyAlignment="1">
      <alignment horizontal="left" vertical="center" wrapText="1"/>
    </xf>
    <xf numFmtId="0" fontId="7" fillId="0" borderId="27" xfId="0" applyFont="1" applyBorder="1" applyAlignment="1">
      <alignment horizontal="center" vertical="center" wrapText="1"/>
    </xf>
    <xf numFmtId="0" fontId="10" fillId="0" borderId="27" xfId="0" applyFont="1" applyBorder="1" applyAlignment="1">
      <alignment horizontal="left" vertical="top" wrapText="1"/>
    </xf>
    <xf numFmtId="9" fontId="9" fillId="0" borderId="27" xfId="0" applyNumberFormat="1" applyFont="1" applyBorder="1" applyAlignment="1">
      <alignment horizontal="center" vertical="center" wrapText="1"/>
    </xf>
    <xf numFmtId="15" fontId="9" fillId="0" borderId="27" xfId="0" applyNumberFormat="1" applyFont="1" applyBorder="1" applyAlignment="1">
      <alignment horizontal="center" vertical="center" wrapText="1"/>
    </xf>
    <xf numFmtId="0" fontId="9" fillId="0" borderId="47"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Font="1" applyBorder="1" applyAlignment="1">
      <alignment horizontal="left" vertical="center" wrapText="1"/>
    </xf>
    <xf numFmtId="0" fontId="9" fillId="0" borderId="13" xfId="0" applyFont="1" applyBorder="1" applyAlignment="1">
      <alignment vertical="center" wrapText="1"/>
    </xf>
    <xf numFmtId="0" fontId="9" fillId="0" borderId="13" xfId="0" applyFont="1" applyBorder="1" applyAlignment="1">
      <alignment horizontal="left" vertical="center" wrapText="1"/>
    </xf>
    <xf numFmtId="0" fontId="9" fillId="0" borderId="47" xfId="0" applyFont="1" applyBorder="1" applyAlignment="1">
      <alignment horizontal="left" vertical="center" wrapText="1"/>
    </xf>
    <xf numFmtId="0" fontId="6" fillId="4" borderId="21" xfId="0" applyFont="1" applyFill="1" applyBorder="1" applyAlignment="1">
      <alignment horizontal="center" vertical="center" wrapText="1"/>
    </xf>
    <xf numFmtId="0" fontId="10" fillId="0" borderId="27" xfId="0" applyFont="1" applyBorder="1" applyAlignment="1">
      <alignment vertical="center" wrapText="1"/>
    </xf>
    <xf numFmtId="9" fontId="9" fillId="0" borderId="27" xfId="0" applyNumberFormat="1" applyFont="1" applyBorder="1" applyAlignment="1">
      <alignment vertical="center" wrapText="1"/>
    </xf>
    <xf numFmtId="15" fontId="9" fillId="0" borderId="27" xfId="0" applyNumberFormat="1" applyFont="1" applyBorder="1" applyAlignment="1">
      <alignment vertical="center" wrapText="1"/>
    </xf>
    <xf numFmtId="0" fontId="10" fillId="0" borderId="27" xfId="0" applyFont="1" applyBorder="1" applyAlignment="1">
      <alignment vertical="center"/>
    </xf>
    <xf numFmtId="0" fontId="10" fillId="0" borderId="27" xfId="0" applyFont="1" applyBorder="1" applyAlignment="1">
      <alignment horizontal="left" vertical="center"/>
    </xf>
    <xf numFmtId="0" fontId="10" fillId="0" borderId="27" xfId="0" applyFont="1" applyFill="1" applyBorder="1" applyAlignment="1">
      <alignment horizontal="left" vertical="center" wrapText="1"/>
    </xf>
    <xf numFmtId="9" fontId="9" fillId="0" borderId="27" xfId="0" applyNumberFormat="1" applyFont="1" applyFill="1" applyBorder="1" applyAlignment="1">
      <alignment horizontal="center" vertical="center" wrapText="1"/>
    </xf>
    <xf numFmtId="15" fontId="9" fillId="0" borderId="27" xfId="0"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0" fontId="10" fillId="0" borderId="27" xfId="0" applyFont="1" applyFill="1" applyBorder="1" applyAlignment="1">
      <alignment horizontal="left" vertical="center"/>
    </xf>
    <xf numFmtId="0" fontId="10" fillId="0" borderId="27" xfId="0" applyFont="1" applyFill="1" applyBorder="1" applyAlignment="1">
      <alignment horizontal="left" vertical="top" wrapText="1"/>
    </xf>
    <xf numFmtId="0" fontId="4" fillId="0" borderId="23" xfId="0" applyFont="1" applyFill="1" applyBorder="1" applyAlignment="1">
      <alignment horizontal="center" vertical="center"/>
    </xf>
    <xf numFmtId="0" fontId="8" fillId="0" borderId="31" xfId="0" applyFont="1" applyBorder="1" applyAlignment="1">
      <alignment horizontal="center" vertical="center" wrapText="1"/>
    </xf>
    <xf numFmtId="0" fontId="7" fillId="0" borderId="27" xfId="0" applyFont="1" applyBorder="1" applyAlignment="1">
      <alignment horizontal="center" vertical="center"/>
    </xf>
    <xf numFmtId="0" fontId="2" fillId="0" borderId="0" xfId="0" applyFont="1" applyAlignment="1">
      <alignment horizontal="center"/>
    </xf>
    <xf numFmtId="42" fontId="8" fillId="0" borderId="3" xfId="1" applyFont="1" applyFill="1" applyBorder="1" applyAlignment="1">
      <alignment horizontal="left" vertical="center" wrapText="1"/>
    </xf>
    <xf numFmtId="0" fontId="8" fillId="0" borderId="21" xfId="0" applyFont="1" applyFill="1" applyBorder="1" applyAlignment="1">
      <alignment horizontal="center" vertical="center" wrapText="1"/>
    </xf>
    <xf numFmtId="165" fontId="7" fillId="0" borderId="21" xfId="1" applyNumberFormat="1" applyFont="1" applyFill="1" applyBorder="1" applyAlignment="1">
      <alignment horizontal="center" vertical="center" wrapText="1"/>
    </xf>
    <xf numFmtId="42" fontId="7" fillId="0" borderId="21" xfId="1" applyFont="1" applyFill="1" applyBorder="1" applyAlignment="1">
      <alignment horizontal="center" vertical="center" wrapText="1"/>
    </xf>
    <xf numFmtId="0" fontId="7" fillId="0" borderId="3" xfId="0" applyFont="1" applyFill="1" applyBorder="1" applyAlignment="1">
      <alignment horizontal="center" vertical="center" wrapText="1"/>
    </xf>
    <xf numFmtId="42" fontId="8" fillId="0" borderId="27" xfId="1" applyFont="1" applyFill="1" applyBorder="1" applyAlignment="1">
      <alignment vertical="center" wrapText="1"/>
    </xf>
    <xf numFmtId="164" fontId="8" fillId="0" borderId="34" xfId="0" applyNumberFormat="1" applyFont="1" applyBorder="1" applyAlignment="1">
      <alignment horizontal="center" vertical="center" wrapText="1"/>
    </xf>
    <xf numFmtId="164" fontId="8" fillId="0" borderId="22" xfId="0" applyNumberFormat="1" applyFont="1" applyBorder="1" applyAlignment="1">
      <alignment horizontal="center" vertical="center" wrapText="1"/>
    </xf>
    <xf numFmtId="164" fontId="8" fillId="0" borderId="44" xfId="0" applyNumberFormat="1" applyFont="1" applyBorder="1" applyAlignment="1">
      <alignment horizontal="center" vertical="center" wrapText="1"/>
    </xf>
    <xf numFmtId="164" fontId="8" fillId="0" borderId="45" xfId="0" applyNumberFormat="1" applyFont="1" applyBorder="1" applyAlignment="1">
      <alignment horizontal="center" vertical="center" wrapText="1"/>
    </xf>
    <xf numFmtId="164" fontId="8" fillId="0" borderId="21" xfId="0" applyNumberFormat="1" applyFont="1" applyBorder="1" applyAlignment="1">
      <alignment horizontal="center" vertical="center" wrapText="1"/>
    </xf>
    <xf numFmtId="42" fontId="8" fillId="0" borderId="21" xfId="1" applyFont="1" applyFill="1" applyBorder="1" applyAlignment="1">
      <alignment horizontal="center" vertical="center" wrapText="1"/>
    </xf>
    <xf numFmtId="42" fontId="8" fillId="0" borderId="23" xfId="1" applyFont="1" applyFill="1" applyBorder="1" applyAlignment="1">
      <alignment horizontal="center" vertical="center" wrapText="1"/>
    </xf>
    <xf numFmtId="42" fontId="8" fillId="0" borderId="22" xfId="1" applyFont="1" applyFill="1" applyBorder="1" applyAlignment="1">
      <alignment horizontal="center" vertical="center" wrapText="1"/>
    </xf>
    <xf numFmtId="9" fontId="7" fillId="0" borderId="27" xfId="0" applyNumberFormat="1" applyFont="1" applyBorder="1" applyAlignment="1">
      <alignment horizontal="center" vertical="center" wrapText="1"/>
    </xf>
    <xf numFmtId="1" fontId="7" fillId="0" borderId="27" xfId="0" applyNumberFormat="1"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164" fontId="8" fillId="0" borderId="23" xfId="0" applyNumberFormat="1"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3" xfId="0" applyFont="1" applyBorder="1" applyAlignment="1">
      <alignment horizontal="center" vertical="center" wrapText="1"/>
    </xf>
    <xf numFmtId="9" fontId="8" fillId="0" borderId="21" xfId="0" applyNumberFormat="1"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31" xfId="0" applyNumberFormat="1" applyFont="1" applyFill="1" applyBorder="1" applyAlignment="1">
      <alignment horizontal="center" vertical="center" wrapText="1"/>
    </xf>
    <xf numFmtId="9" fontId="8" fillId="0" borderId="32" xfId="0" applyNumberFormat="1"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22" xfId="0" applyFont="1" applyFill="1" applyBorder="1" applyAlignment="1">
      <alignment horizontal="center" vertical="center" wrapText="1"/>
    </xf>
    <xf numFmtId="9" fontId="8" fillId="0" borderId="24" xfId="0" applyNumberFormat="1" applyFont="1" applyBorder="1" applyAlignment="1">
      <alignment horizontal="center" vertical="center" wrapText="1"/>
    </xf>
    <xf numFmtId="0" fontId="8" fillId="0" borderId="25" xfId="0" applyFont="1" applyBorder="1" applyAlignment="1">
      <alignment horizontal="center" vertical="center" wrapText="1"/>
    </xf>
    <xf numFmtId="42" fontId="8" fillId="0" borderId="21" xfId="1" applyFont="1" applyBorder="1" applyAlignment="1">
      <alignment horizontal="center" vertical="center" wrapText="1"/>
    </xf>
    <xf numFmtId="42" fontId="8" fillId="0" borderId="23" xfId="1" applyFont="1" applyBorder="1" applyAlignment="1">
      <alignment horizontal="center" vertical="center" wrapText="1"/>
    </xf>
    <xf numFmtId="42" fontId="8" fillId="0" borderId="22" xfId="1" applyFont="1" applyBorder="1" applyAlignment="1">
      <alignment horizontal="center" vertical="center" wrapText="1"/>
    </xf>
    <xf numFmtId="0" fontId="9" fillId="0" borderId="41"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29" xfId="0" applyFont="1" applyBorder="1" applyAlignment="1">
      <alignment horizontal="center" vertical="center" wrapText="1"/>
    </xf>
    <xf numFmtId="164" fontId="8" fillId="0" borderId="27" xfId="0" applyNumberFormat="1" applyFont="1" applyBorder="1" applyAlignment="1">
      <alignment horizontal="center" vertical="center" wrapText="1"/>
    </xf>
    <xf numFmtId="9" fontId="8" fillId="0" borderId="25" xfId="0" applyNumberFormat="1" applyFont="1" applyBorder="1" applyAlignment="1">
      <alignment horizontal="center" vertical="center" wrapText="1"/>
    </xf>
    <xf numFmtId="9" fontId="8" fillId="0" borderId="28"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1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2" borderId="16" xfId="0" applyFont="1" applyFill="1" applyBorder="1" applyAlignment="1">
      <alignment horizontal="center" vertical="center"/>
    </xf>
    <xf numFmtId="0" fontId="4" fillId="0" borderId="2" xfId="0" applyFont="1" applyBorder="1"/>
    <xf numFmtId="0" fontId="4" fillId="0" borderId="17" xfId="0" applyFont="1" applyBorder="1"/>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4" fillId="0" borderId="5" xfId="0" applyFont="1" applyBorder="1"/>
    <xf numFmtId="0" fontId="4" fillId="0" borderId="11" xfId="0" applyFont="1" applyBorder="1"/>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5" fillId="2" borderId="5"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6" xfId="0" applyFont="1" applyBorder="1"/>
    <xf numFmtId="0" fontId="8" fillId="0" borderId="26" xfId="0" applyFont="1" applyBorder="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4" fillId="0" borderId="14" xfId="0" applyFont="1" applyBorder="1"/>
    <xf numFmtId="0" fontId="4" fillId="0" borderId="15" xfId="0" applyFont="1" applyBorder="1"/>
    <xf numFmtId="0" fontId="7" fillId="0" borderId="18" xfId="0" applyFont="1" applyBorder="1" applyAlignment="1">
      <alignment horizontal="left" vertical="center" wrapText="1"/>
    </xf>
    <xf numFmtId="0" fontId="4" fillId="0" borderId="19" xfId="0" applyFont="1" applyBorder="1"/>
    <xf numFmtId="0" fontId="4" fillId="0" borderId="20" xfId="0" applyFont="1" applyBorder="1"/>
    <xf numFmtId="0" fontId="5" fillId="2" borderId="7" xfId="0" applyFont="1" applyFill="1" applyBorder="1" applyAlignment="1">
      <alignment horizontal="center" vertical="center"/>
    </xf>
    <xf numFmtId="0" fontId="4" fillId="0" borderId="8" xfId="0" applyFont="1" applyBorder="1"/>
    <xf numFmtId="0" fontId="4" fillId="0" borderId="9" xfId="0" applyFont="1" applyBorder="1"/>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ilar Arguello" id="{0A0B587F-2C49-2A47-AD23-9A21AF3A8DF0}" userId="5c1f2628a649ec7c"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2" dT="2024-04-03T20:08:48.17" personId="{0A0B587F-2C49-2A47-AD23-9A21AF3A8DF0}" id="{4E9912ED-2A0F-AC43-86EC-4038C4202C13}">
    <text>CALCULO LINEA BASE= SUMATORIA DE LO REPORTADO POR TRIMESTRE EN EL 2022 DESDE LOS INFORMES DE LA OCI DE AUSTERIDAD. SE TOMO 2022 YA QUE ESTE AÑO SE TUVO CUBRIMIENTO COMPLETO DEL CARGO QUE GENERA HORAS EXTRAS</text>
  </threadedComment>
  <threadedComment ref="S22" dT="2024-04-17T22:04:10.23" personId="{0A0B587F-2C49-2A47-AD23-9A21AF3A8DF0}" id="{891FE050-D57D-704D-93CF-B615CF8D53FA}" parentId="{4E9912ED-2A0F-AC43-86EC-4038C4202C13}">
    <text>si se toma horas extras 2023 el promedio quew es de 1.061.370 es mucho mas bajo que en el 2022 porque no hubo HE en el III Trimestre lo cual afecta la Linea Base</text>
  </threadedComment>
  <threadedComment ref="T22" dT="2024-04-03T20:08:48.17" personId="{0A0B587F-2C49-2A47-AD23-9A21AF3A8DF0}" id="{784EE202-64CC-2746-9A66-3AC9B4B01656}">
    <text>CALCULO LINEA BASE= SUMATORIA DE LO REPORTADO POR TRIMESTRE EN EL 2022 DESDE LOS INFORMES DE LA OCI DE AUSTERIDAD. SE TOMO 2022 YA QUE ESTE AÑO SE TUVO CUBRIMIENTO COMPLETO DEL CARGO QUE GENERA HORAS EXTRAS</text>
  </threadedComment>
  <threadedComment ref="T22" dT="2024-04-17T22:04:10.23" personId="{0A0B587F-2C49-2A47-AD23-9A21AF3A8DF0}" id="{179A5867-CD22-CE49-B9AA-57D2BA7DC282}" parentId="{784EE202-64CC-2746-9A66-3AC9B4B01656}">
    <text>si se toma horas extras 2023 el promedio quew es de 1.061.370 es mucho mas bajo que en el 2022 porque no hubo HE en el III Trimestre lo cual afecta la Linea Base</text>
  </threadedComment>
  <threadedComment ref="R25" dT="2024-04-05T16:00:43.03" personId="{0A0B587F-2C49-2A47-AD23-9A21AF3A8DF0}" id="{3B631ADD-EA56-F048-AB1E-A73446B1295B}">
    <text>Esta acción permitirá a la DNBC reducir el riesgo asociado al incumplimiento del régimen contractual, a la inaplicación de la jurisprudencia de la Corte Constitucional en especial en Sentencias
   C-614 de 2009 y C-171 de 2012, e implementar las estrategias relacionadas con la formalización del empleo público y la dignificación del empleo.</text>
  </threadedComment>
  <threadedComment ref="S27" dT="2024-04-05T20:05:28.89" personId="{0A0B587F-2C49-2A47-AD23-9A21AF3A8DF0}" id="{378EA176-D08D-1C4C-AD23-1ED2941B7EB5}">
    <text>CALCULO LINEA BASE= PROMEDIO DE LO REPORTADO POR TRIMESTRE EN EL 2023 DESDE LOS INFORMES DE LA OCI DE AUSTERIDAD (se toma el promedio de I, II Y III Trimestre ya que el último trimestre aun no cuenta con informe. Los valores del Trimestre II varia del nforme II al III. Se toma el informe III como válido.</text>
  </threadedComment>
  <threadedComment ref="S27" dT="2024-04-17T22:09:49.69" personId="{0A0B587F-2C49-2A47-AD23-9A21AF3A8DF0}" id="{4D4BFE61-3E68-5A43-B917-31598B88260F}" parentId="{378EA176-D08D-1C4C-AD23-1ED2941B7EB5}">
    <text>En esta nueva versión se suman los valores reportados para e 2023 enviado a la OCI</text>
  </threadedComment>
  <threadedComment ref="T27" dT="2024-04-05T20:05:28.89" personId="{0A0B587F-2C49-2A47-AD23-9A21AF3A8DF0}" id="{FCBC2787-011D-BC42-820B-ADD5139B046D}">
    <text>CALCULO LINEA BASE= PROMEDIO DE LO REPORTADO POR TRIMESTRE EN EL 2023 DESDE LOS INFORMES DE LA OCI DE AUSTERIDAD (se toma el promedio de I, II Y III Trimestre ya que el último trimestre aun no cuenta con informe. Los valores del Trimestre II varia del nforme II al III. Se toma el informe III como válido.</text>
  </threadedComment>
  <threadedComment ref="T27" dT="2024-04-17T22:09:49.69" personId="{0A0B587F-2C49-2A47-AD23-9A21AF3A8DF0}" id="{32476469-1617-9149-B8F5-BDE75E16C546}" parentId="{FCBC2787-011D-BC42-820B-ADD5139B046D}">
    <text>En esta nueva versión se suman los valores reportados para e 2023 enviado a la OCI</text>
  </threadedComment>
  <threadedComment ref="S31" dT="2024-04-09T22:08:58.85" personId="{0A0B587F-2C49-2A47-AD23-9A21AF3A8DF0}" id="{FF240FDE-8261-F042-8D1C-FC8B512D0EAC}">
    <text>VALOR REPORTADO DE INTERESES OCTUBRE 2023 EN SEGUIMIENTO TRIMESTRAL OCI</text>
  </threadedComment>
  <threadedComment ref="S31" dT="2024-04-17T22:13:26.04" personId="{0A0B587F-2C49-2A47-AD23-9A21AF3A8DF0}" id="{B4D19AFA-F00A-5547-ADD9-208199972FFB}" parentId="{FF240FDE-8261-F042-8D1C-FC8B512D0EAC}">
    <text>Se actualiza el valoir con la información enviada por Marisol Mora</text>
  </threadedComment>
  <threadedComment ref="T31" dT="2024-04-09T22:08:58.85" personId="{0A0B587F-2C49-2A47-AD23-9A21AF3A8DF0}" id="{E47D4429-CFC0-2847-93A1-75AECB174517}">
    <text>VALOR REPORTADO DE INTERESES OCTUBRE 2023 EN SEGUIMIENTO TRIMESTRAL OCI</text>
  </threadedComment>
  <threadedComment ref="T31" dT="2024-04-17T22:13:26.04" personId="{0A0B587F-2C49-2A47-AD23-9A21AF3A8DF0}" id="{9C3D184A-CD72-B845-A285-31AB5F5262B8}" parentId="{E47D4429-CFC0-2847-93A1-75AECB174517}">
    <text>Se actualiza el valoir con la información enviada por Marisol Mora</text>
  </threadedComment>
  <threadedComment ref="R35" dT="2024-04-09T22:19:54.65" personId="{0A0B587F-2C49-2A47-AD23-9A21AF3A8DF0}" id="{73F3BEBD-D10A-3146-A7D5-3E5D404191A9}">
    <text xml:space="preserve">131.082.840 (ACTUAL)
119.162.318 (HASTA MAR 2023) SE MANTUVO Y SE IBA A PAGAR  IPC DEL AÑO ANTERIOR 13,12% ES DECIR 134.796.000
</text>
  </threadedComment>
  <threadedComment ref="S37" dT="2024-04-17T22:25:21.85" personId="{0A0B587F-2C49-2A47-AD23-9A21AF3A8DF0}" id="{7C0A3EF7-8073-8847-98B7-E474E9DD322B}">
    <text>Info tomada del archivo de control de Maryoly Diaz equivalente a 326 tiquetes aéreos</text>
  </threadedComment>
  <threadedComment ref="T37" dT="2024-04-17T22:25:21.85" personId="{0A0B587F-2C49-2A47-AD23-9A21AF3A8DF0}" id="{D50EE640-1274-1347-91D8-087C402FBB1E}">
    <text>Info tomada del archivo de control de Maryoly Diaz equivalente a 326 tiquetes aéreos</text>
  </threadedComment>
  <threadedComment ref="R39" dT="2024-04-09T22:34:52.04" personId="{0A0B587F-2C49-2A47-AD23-9A21AF3A8DF0}" id="{EF58C86A-9026-D044-AB50-6C993B6A6E65}">
    <text>10% Disminución consumo de viáticos =(Valor total pagado en viáticos durante el 2024 - Valor total pagado en viáticos durante el  2023) / Valor total pagado en viáticos en el 2024) * 100</text>
  </threadedComment>
  <threadedComment ref="S39" dT="2024-04-08T16:29:00.58" personId="{0A0B587F-2C49-2A47-AD23-9A21AF3A8DF0}" id="{F9C4C3C3-A3B8-A44F-855D-EBA996BE8C63}">
    <text xml:space="preserve">CALCULO LINEA BASE= SUMA DE LO REPORTADO POR TRIMESTRE EN EL 2023 DESDE LOS INFORMES DE LA OCI DE AUSTERIDAD  </text>
  </threadedComment>
  <threadedComment ref="T39" dT="2024-04-08T16:29:00.58" personId="{0A0B587F-2C49-2A47-AD23-9A21AF3A8DF0}" id="{48660C57-205C-EB48-89EB-D8B59F4680EA}">
    <text xml:space="preserve">CALCULO LINEA BASE= SUMA DE LO REPORTADO POR TRIMESTRE EN EL 2023 DESDE LOS INFORMES DE LA OCI DE AUSTERIDAD  </text>
  </threadedComment>
  <threadedComment ref="R40" dT="2024-04-09T22:35:09.59" personId="{0A0B587F-2C49-2A47-AD23-9A21AF3A8DF0}" id="{8704A808-651D-B04A-81D8-5E7D325282E3}">
    <text>10% Disminución consumo de gastos de desplazamiento =(Valor total pagado en gastos de desplazamiento durante el 2024 - Valor total pagado en gastos de desplazamiento durante el  2023) / Valor total pagado en gastos de desplazamiento en el 2024) * 100</text>
  </threadedComment>
  <threadedComment ref="S40" dT="2024-04-08T16:37:31.55" personId="{0A0B587F-2C49-2A47-AD23-9A21AF3A8DF0}" id="{80DEFFFA-5714-9942-8E63-E41199D4F27D}">
    <text xml:space="preserve">CALCULO LINEA BASE= suma  DE LO REPORTADO POR TRIMESTRE EN EL 2023 DESDE LOS INFORMES DE LA OCI DE AUSTERIDAD </text>
  </threadedComment>
  <threadedComment ref="T40" dT="2024-04-08T16:37:31.55" personId="{0A0B587F-2C49-2A47-AD23-9A21AF3A8DF0}" id="{9DBD186D-FA82-D34A-B5C8-6EFE09FFA8F5}">
    <text xml:space="preserve">CALCULO LINEA BASE= suma  DE LO REPORTADO POR TRIMESTRE EN EL 2023 DESDE LOS INFORMES DE LA OCI DE AUSTERIDAD </text>
  </threadedComment>
  <threadedComment ref="R51" dT="2024-04-09T23:13:11.06" personId="{0A0B587F-2C49-2A47-AD23-9A21AF3A8DF0}" id="{245D4808-6423-0E42-8AB7-829B90ABAFCB}">
    <text>3% reducción consumo de papel = (consumo de papel año actual - consumo de papel año anterior) / (consumo de papel año anterior) *100</text>
  </threadedComment>
  <threadedComment ref="R52" dT="2024-04-09T23:27:15.16" personId="{0A0B587F-2C49-2A47-AD23-9A21AF3A8DF0}" id="{DA00EFA1-2D5D-F04F-8D7C-D017E6B62989}">
    <text>0% variación en líneas móviles y/o fijas= ((Número de Líneas de telefonía móvil vigencia actual – Número de Líneas de telefonía móvil vigencia anterior) / Número de Líneas de telefonía móvil vigencia anterior)) *100.</text>
  </threadedComment>
  <threadedComment ref="S53" dT="2024-04-09T23:25:05.33" personId="{0A0B587F-2C49-2A47-AD23-9A21AF3A8DF0}" id="{025EC27E-F40A-344B-ACEA-60DA1C21474D}">
    <text>En Plata esto esto es 2.522.677 segun promedio de informes 2023 OCI</text>
  </threadedComment>
  <threadedComment ref="T53" dT="2024-04-09T23:25:05.33" personId="{0A0B587F-2C49-2A47-AD23-9A21AF3A8DF0}" id="{693CD745-3041-A342-BDA2-3326D27B56C4}">
    <text>En Plata esto esto es 2.522.677 segun promedio de informes 2023 OCI</text>
  </threadedComment>
  <threadedComment ref="R56" dT="2024-04-18T00:14:04.55" personId="{0A0B587F-2C49-2A47-AD23-9A21AF3A8DF0}" id="{CE41ECD8-962F-EB49-9DDA-35B371DF7EA6}">
    <text>METAS ACORDE AL PIGA INSTITUCIONAL VIGENTE</text>
  </threadedComment>
  <threadedComment ref="R61" dT="2024-04-09T23:42:09.91" personId="{0A0B587F-2C49-2A47-AD23-9A21AF3A8DF0}" id="{5B0704FD-F826-AE42-A1F8-F34271484425}">
    <text>100% DE LOS CONTRATOS QUE FUERON VIABILIZADOS COMO POSIBLES PARA HACERLOS POR ACUERDO MARCO</text>
  </threadedComment>
  <threadedComment ref="S61" dT="2024-04-09T23:46:30.16" personId="{0A0B587F-2C49-2A47-AD23-9A21AF3A8DF0}" id="{92F858E9-AB81-C542-8342-B2F18C91D4FF}">
    <text>Valor sacado de los informes del 2023 de la OCI</text>
  </threadedComment>
  <threadedComment ref="T61" dT="2024-04-09T23:46:30.16" personId="{0A0B587F-2C49-2A47-AD23-9A21AF3A8DF0}" id="{8F05EFFD-362A-2D45-96A4-A741E06615D3}">
    <text>Valor sacado de los informes del 2023 de la OCI</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FECA8-F7C6-E64B-AE1A-8034946C29B3}">
  <dimension ref="A1:AP1019"/>
  <sheetViews>
    <sheetView tabSelected="1" zoomScale="97" zoomScaleNormal="110" workbookViewId="0">
      <selection activeCell="D21" sqref="D1:Q1048576"/>
    </sheetView>
  </sheetViews>
  <sheetFormatPr baseColWidth="10" defaultColWidth="14.5" defaultRowHeight="15" customHeight="1" x14ac:dyDescent="0.2"/>
  <cols>
    <col min="1" max="1" width="72.33203125" customWidth="1"/>
    <col min="2" max="2" width="28.83203125" style="38" customWidth="1"/>
    <col min="3" max="3" width="49.5" customWidth="1"/>
    <col min="4" max="4" width="34" customWidth="1"/>
    <col min="5" max="6" width="4.33203125" customWidth="1"/>
    <col min="7" max="7" width="4.83203125" customWidth="1"/>
    <col min="8" max="9" width="4.6640625" customWidth="1"/>
    <col min="10" max="10" width="4.33203125" customWidth="1"/>
    <col min="11" max="11" width="4.1640625" customWidth="1"/>
    <col min="12" max="12" width="4.6640625" customWidth="1"/>
    <col min="13" max="13" width="4.33203125" customWidth="1"/>
    <col min="14" max="15" width="4.5" customWidth="1"/>
    <col min="16" max="16" width="4" customWidth="1"/>
    <col min="17" max="17" width="23.83203125" customWidth="1"/>
    <col min="18" max="18" width="34.6640625" customWidth="1"/>
    <col min="19" max="19" width="42.6640625" hidden="1" customWidth="1"/>
    <col min="20" max="20" width="42.6640625" customWidth="1"/>
    <col min="21" max="21" width="13.83203125" customWidth="1"/>
    <col min="22" max="22" width="22.6640625" hidden="1" customWidth="1"/>
    <col min="23" max="23" width="17.5" hidden="1" customWidth="1"/>
    <col min="24" max="24" width="48.1640625" hidden="1" customWidth="1"/>
    <col min="25" max="25" width="14.6640625" hidden="1" customWidth="1"/>
    <col min="26" max="26" width="12.5" hidden="1" customWidth="1"/>
    <col min="27" max="27" width="15.33203125" hidden="1" customWidth="1"/>
    <col min="28" max="28" width="39.33203125" hidden="1" customWidth="1"/>
    <col min="29" max="42" width="10" customWidth="1"/>
  </cols>
  <sheetData>
    <row r="1" spans="1:42" ht="61.5" customHeight="1" x14ac:dyDescent="0.2">
      <c r="A1" s="1"/>
      <c r="B1" s="160" t="s">
        <v>26</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1"/>
      <c r="AC1" s="2"/>
      <c r="AD1" s="2"/>
      <c r="AE1" s="2"/>
      <c r="AF1" s="2"/>
      <c r="AG1" s="2"/>
      <c r="AH1" s="2"/>
      <c r="AI1" s="2"/>
      <c r="AJ1" s="2"/>
      <c r="AK1" s="2"/>
      <c r="AL1" s="2"/>
      <c r="AM1" s="2"/>
      <c r="AN1" s="2"/>
      <c r="AO1" s="2"/>
      <c r="AP1" s="2"/>
    </row>
    <row r="2" spans="1:42" ht="39.75" customHeight="1" x14ac:dyDescent="0.2">
      <c r="A2" s="3" t="s">
        <v>31</v>
      </c>
      <c r="B2" s="195" t="s">
        <v>28</v>
      </c>
      <c r="C2" s="196"/>
      <c r="D2" s="196"/>
      <c r="E2" s="196"/>
      <c r="F2" s="196"/>
      <c r="G2" s="196"/>
      <c r="H2" s="196"/>
      <c r="I2" s="196"/>
      <c r="J2" s="196"/>
      <c r="K2" s="196"/>
      <c r="L2" s="196"/>
      <c r="M2" s="196"/>
      <c r="N2" s="196"/>
      <c r="O2" s="196"/>
      <c r="P2" s="196"/>
      <c r="Q2" s="196"/>
      <c r="R2" s="196"/>
      <c r="S2" s="196"/>
      <c r="T2" s="196"/>
      <c r="U2" s="172"/>
      <c r="V2" s="172"/>
      <c r="W2" s="172"/>
      <c r="X2" s="172"/>
      <c r="Y2" s="172"/>
      <c r="Z2" s="172"/>
      <c r="AA2" s="172"/>
      <c r="AB2" s="178"/>
      <c r="AC2" s="2"/>
      <c r="AD2" s="2"/>
      <c r="AE2" s="2"/>
      <c r="AF2" s="2"/>
      <c r="AG2" s="2"/>
      <c r="AH2" s="2"/>
      <c r="AI2" s="2"/>
      <c r="AJ2" s="2"/>
      <c r="AK2" s="2"/>
      <c r="AL2" s="2"/>
      <c r="AM2" s="2"/>
      <c r="AN2" s="2"/>
      <c r="AO2" s="2"/>
      <c r="AP2" s="2"/>
    </row>
    <row r="3" spans="1:42" ht="44.25" customHeight="1" x14ac:dyDescent="0.2">
      <c r="A3" s="3" t="s">
        <v>32</v>
      </c>
      <c r="B3" s="197" t="s">
        <v>27</v>
      </c>
      <c r="C3" s="198"/>
      <c r="D3" s="198"/>
      <c r="E3" s="198"/>
      <c r="F3" s="198"/>
      <c r="G3" s="198"/>
      <c r="H3" s="198"/>
      <c r="I3" s="198"/>
      <c r="J3" s="198"/>
      <c r="K3" s="198"/>
      <c r="L3" s="198"/>
      <c r="M3" s="198"/>
      <c r="N3" s="198"/>
      <c r="O3" s="198"/>
      <c r="P3" s="198"/>
      <c r="Q3" s="198"/>
      <c r="R3" s="198"/>
      <c r="S3" s="198"/>
      <c r="T3" s="198"/>
      <c r="U3" s="172"/>
      <c r="V3" s="178"/>
      <c r="W3" s="3" t="s">
        <v>33</v>
      </c>
      <c r="X3" s="197" t="s">
        <v>30</v>
      </c>
      <c r="Y3" s="172"/>
      <c r="Z3" s="172"/>
      <c r="AA3" s="172"/>
      <c r="AB3" s="178"/>
      <c r="AC3" s="2"/>
      <c r="AD3" s="2"/>
      <c r="AE3" s="2"/>
      <c r="AF3" s="2"/>
      <c r="AG3" s="2"/>
      <c r="AH3" s="2"/>
      <c r="AI3" s="2"/>
      <c r="AJ3" s="2"/>
      <c r="AK3" s="2"/>
      <c r="AL3" s="2"/>
      <c r="AM3" s="2"/>
      <c r="AN3" s="2"/>
      <c r="AO3" s="2"/>
      <c r="AP3" s="2"/>
    </row>
    <row r="4" spans="1:42" ht="66.75" customHeight="1" x14ac:dyDescent="0.2">
      <c r="A4" s="3" t="s">
        <v>0</v>
      </c>
      <c r="B4" s="197" t="s">
        <v>29</v>
      </c>
      <c r="C4" s="198"/>
      <c r="D4" s="198"/>
      <c r="E4" s="198"/>
      <c r="F4" s="198"/>
      <c r="G4" s="198"/>
      <c r="H4" s="198"/>
      <c r="I4" s="198"/>
      <c r="J4" s="198"/>
      <c r="K4" s="198"/>
      <c r="L4" s="198"/>
      <c r="M4" s="198"/>
      <c r="N4" s="198"/>
      <c r="O4" s="198"/>
      <c r="P4" s="198"/>
      <c r="Q4" s="198"/>
      <c r="R4" s="198"/>
      <c r="S4" s="198"/>
      <c r="T4" s="198"/>
      <c r="U4" s="172"/>
      <c r="V4" s="178"/>
      <c r="W4" s="3" t="s">
        <v>1</v>
      </c>
      <c r="X4" s="197" t="s">
        <v>34</v>
      </c>
      <c r="Y4" s="172"/>
      <c r="Z4" s="172"/>
      <c r="AA4" s="172"/>
      <c r="AB4" s="178"/>
      <c r="AC4" s="2"/>
      <c r="AD4" s="2"/>
      <c r="AE4" s="2"/>
      <c r="AF4" s="2"/>
      <c r="AG4" s="2"/>
      <c r="AH4" s="2"/>
      <c r="AI4" s="2"/>
      <c r="AJ4" s="2"/>
      <c r="AK4" s="2"/>
      <c r="AL4" s="2"/>
      <c r="AM4" s="2"/>
      <c r="AN4" s="2"/>
      <c r="AO4" s="2"/>
      <c r="AP4" s="2"/>
    </row>
    <row r="5" spans="1:42" ht="23.25" customHeight="1" x14ac:dyDescent="0.2">
      <c r="A5" s="189" t="s">
        <v>2</v>
      </c>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1"/>
      <c r="AC5" s="4"/>
      <c r="AD5" s="4"/>
      <c r="AE5" s="4"/>
      <c r="AF5" s="4"/>
      <c r="AG5" s="4"/>
      <c r="AH5" s="4"/>
      <c r="AI5" s="4"/>
      <c r="AJ5" s="4"/>
      <c r="AK5" s="4"/>
      <c r="AL5" s="4"/>
      <c r="AM5" s="4"/>
      <c r="AN5" s="4"/>
      <c r="AO5" s="4"/>
      <c r="AP5" s="4"/>
    </row>
    <row r="6" spans="1:42" ht="23.25" customHeight="1" x14ac:dyDescent="0.2">
      <c r="A6" s="5" t="s">
        <v>3</v>
      </c>
      <c r="B6" s="192" t="s">
        <v>35</v>
      </c>
      <c r="C6" s="193"/>
      <c r="D6" s="193"/>
      <c r="E6" s="193"/>
      <c r="F6" s="193"/>
      <c r="G6" s="193"/>
      <c r="H6" s="193"/>
      <c r="I6" s="193"/>
      <c r="J6" s="193"/>
      <c r="K6" s="193"/>
      <c r="L6" s="193"/>
      <c r="M6" s="193"/>
      <c r="N6" s="193"/>
      <c r="O6" s="193"/>
      <c r="P6" s="193"/>
      <c r="Q6" s="193"/>
      <c r="R6" s="193"/>
      <c r="S6" s="193"/>
      <c r="T6" s="193"/>
      <c r="U6" s="172"/>
      <c r="V6" s="172"/>
      <c r="W6" s="172"/>
      <c r="X6" s="172"/>
      <c r="Y6" s="172"/>
      <c r="Z6" s="172"/>
      <c r="AA6" s="172"/>
      <c r="AB6" s="173"/>
      <c r="AC6" s="2"/>
      <c r="AD6" s="2"/>
      <c r="AE6" s="2"/>
      <c r="AF6" s="2"/>
      <c r="AG6" s="2"/>
      <c r="AH6" s="2"/>
      <c r="AI6" s="2"/>
      <c r="AJ6" s="2"/>
      <c r="AK6" s="2"/>
      <c r="AL6" s="2"/>
      <c r="AM6" s="2"/>
      <c r="AN6" s="2"/>
      <c r="AO6" s="2"/>
      <c r="AP6" s="2"/>
    </row>
    <row r="7" spans="1:42" ht="34.5" customHeight="1" x14ac:dyDescent="0.2">
      <c r="A7" s="5" t="s">
        <v>4</v>
      </c>
      <c r="B7" s="180" t="s">
        <v>5</v>
      </c>
      <c r="C7" s="181"/>
      <c r="D7" s="181"/>
      <c r="E7" s="181"/>
      <c r="F7" s="181"/>
      <c r="G7" s="181"/>
      <c r="H7" s="181"/>
      <c r="I7" s="181"/>
      <c r="J7" s="181"/>
      <c r="K7" s="181"/>
      <c r="L7" s="181"/>
      <c r="M7" s="181"/>
      <c r="N7" s="181"/>
      <c r="O7" s="181"/>
      <c r="P7" s="181"/>
      <c r="Q7" s="181"/>
      <c r="R7" s="181"/>
      <c r="S7" s="181"/>
      <c r="T7" s="181"/>
      <c r="U7" s="172"/>
      <c r="V7" s="172"/>
      <c r="W7" s="172"/>
      <c r="X7" s="172"/>
      <c r="Y7" s="172"/>
      <c r="Z7" s="172"/>
      <c r="AA7" s="172"/>
      <c r="AB7" s="173"/>
      <c r="AC7" s="2"/>
      <c r="AD7" s="2"/>
      <c r="AE7" s="2"/>
      <c r="AF7" s="2"/>
      <c r="AG7" s="2"/>
      <c r="AH7" s="2"/>
      <c r="AI7" s="2"/>
      <c r="AJ7" s="2"/>
      <c r="AK7" s="2"/>
      <c r="AL7" s="2"/>
      <c r="AM7" s="2"/>
      <c r="AN7" s="2"/>
      <c r="AO7" s="2"/>
      <c r="AP7" s="2"/>
    </row>
    <row r="8" spans="1:42" ht="31.5" customHeight="1" x14ac:dyDescent="0.2">
      <c r="A8" s="5" t="s">
        <v>6</v>
      </c>
      <c r="B8" s="180" t="s">
        <v>40</v>
      </c>
      <c r="C8" s="181"/>
      <c r="D8" s="181"/>
      <c r="E8" s="181"/>
      <c r="F8" s="181"/>
      <c r="G8" s="181"/>
      <c r="H8" s="181"/>
      <c r="I8" s="181"/>
      <c r="J8" s="181"/>
      <c r="K8" s="181"/>
      <c r="L8" s="181"/>
      <c r="M8" s="181"/>
      <c r="N8" s="181"/>
      <c r="O8" s="181"/>
      <c r="P8" s="181"/>
      <c r="Q8" s="181"/>
      <c r="R8" s="181"/>
      <c r="S8" s="181"/>
      <c r="T8" s="181"/>
      <c r="U8" s="172"/>
      <c r="V8" s="172"/>
      <c r="W8" s="172"/>
      <c r="X8" s="172"/>
      <c r="Y8" s="172"/>
      <c r="Z8" s="172"/>
      <c r="AA8" s="172"/>
      <c r="AB8" s="173"/>
      <c r="AC8" s="2"/>
      <c r="AD8" s="2"/>
      <c r="AE8" s="2"/>
      <c r="AF8" s="2"/>
      <c r="AG8" s="2"/>
      <c r="AH8" s="2"/>
      <c r="AI8" s="2"/>
      <c r="AJ8" s="2"/>
      <c r="AK8" s="2"/>
      <c r="AL8" s="2"/>
      <c r="AM8" s="2"/>
      <c r="AN8" s="2"/>
      <c r="AO8" s="2"/>
      <c r="AP8" s="2"/>
    </row>
    <row r="9" spans="1:42" ht="35.25" customHeight="1" x14ac:dyDescent="0.2">
      <c r="A9" s="5" t="s">
        <v>7</v>
      </c>
      <c r="B9" s="180" t="s">
        <v>39</v>
      </c>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94"/>
      <c r="AC9" s="2"/>
      <c r="AD9" s="2"/>
      <c r="AE9" s="2"/>
      <c r="AF9" s="2"/>
      <c r="AG9" s="2"/>
      <c r="AH9" s="2"/>
      <c r="AI9" s="2"/>
      <c r="AJ9" s="2"/>
      <c r="AK9" s="2"/>
      <c r="AL9" s="2"/>
      <c r="AM9" s="2"/>
      <c r="AN9" s="2"/>
      <c r="AO9" s="2"/>
      <c r="AP9" s="2"/>
    </row>
    <row r="10" spans="1:42" ht="48.75" customHeight="1" x14ac:dyDescent="0.2">
      <c r="A10" s="5" t="s">
        <v>8</v>
      </c>
      <c r="B10" s="180" t="s">
        <v>9</v>
      </c>
      <c r="C10" s="181"/>
      <c r="D10" s="181"/>
      <c r="E10" s="181"/>
      <c r="F10" s="181"/>
      <c r="G10" s="181"/>
      <c r="H10" s="181"/>
      <c r="I10" s="181"/>
      <c r="J10" s="181"/>
      <c r="K10" s="181"/>
      <c r="L10" s="181"/>
      <c r="M10" s="181"/>
      <c r="N10" s="181"/>
      <c r="O10" s="181"/>
      <c r="P10" s="181"/>
      <c r="Q10" s="181"/>
      <c r="R10" s="181"/>
      <c r="S10" s="181"/>
      <c r="T10" s="181"/>
      <c r="U10" s="172"/>
      <c r="V10" s="172"/>
      <c r="W10" s="172"/>
      <c r="X10" s="172"/>
      <c r="Y10" s="172"/>
      <c r="Z10" s="172"/>
      <c r="AA10" s="172"/>
      <c r="AB10" s="173"/>
      <c r="AC10" s="2"/>
      <c r="AD10" s="2"/>
      <c r="AE10" s="2"/>
      <c r="AF10" s="2"/>
      <c r="AG10" s="2"/>
      <c r="AH10" s="2"/>
      <c r="AI10" s="2"/>
      <c r="AJ10" s="2"/>
      <c r="AK10" s="2"/>
      <c r="AL10" s="2"/>
      <c r="AM10" s="2"/>
      <c r="AN10" s="2"/>
      <c r="AO10" s="2"/>
      <c r="AP10" s="2"/>
    </row>
    <row r="11" spans="1:42" ht="27.75" customHeight="1" x14ac:dyDescent="0.2">
      <c r="A11" s="5" t="s">
        <v>10</v>
      </c>
      <c r="B11" s="180" t="s">
        <v>11</v>
      </c>
      <c r="C11" s="181"/>
      <c r="D11" s="181"/>
      <c r="E11" s="181"/>
      <c r="F11" s="181"/>
      <c r="G11" s="181"/>
      <c r="H11" s="181"/>
      <c r="I11" s="181"/>
      <c r="J11" s="181"/>
      <c r="K11" s="181"/>
      <c r="L11" s="181"/>
      <c r="M11" s="181"/>
      <c r="N11" s="181"/>
      <c r="O11" s="181"/>
      <c r="P11" s="181"/>
      <c r="Q11" s="181"/>
      <c r="R11" s="181"/>
      <c r="S11" s="181"/>
      <c r="T11" s="181"/>
      <c r="U11" s="172"/>
      <c r="V11" s="172"/>
      <c r="W11" s="172"/>
      <c r="X11" s="172"/>
      <c r="Y11" s="172"/>
      <c r="Z11" s="172"/>
      <c r="AA11" s="172"/>
      <c r="AB11" s="173"/>
      <c r="AC11" s="2"/>
      <c r="AD11" s="2"/>
      <c r="AE11" s="2"/>
      <c r="AF11" s="2"/>
      <c r="AG11" s="2"/>
      <c r="AH11" s="2"/>
      <c r="AI11" s="2"/>
      <c r="AJ11" s="2"/>
      <c r="AK11" s="2"/>
      <c r="AL11" s="2"/>
      <c r="AM11" s="2"/>
      <c r="AN11" s="2"/>
      <c r="AO11" s="2"/>
      <c r="AP11" s="2"/>
    </row>
    <row r="12" spans="1:42" ht="39" customHeight="1" x14ac:dyDescent="0.2">
      <c r="A12" s="5" t="s">
        <v>12</v>
      </c>
      <c r="B12" s="180" t="s">
        <v>38</v>
      </c>
      <c r="C12" s="181"/>
      <c r="D12" s="181"/>
      <c r="E12" s="181"/>
      <c r="F12" s="181"/>
      <c r="G12" s="181"/>
      <c r="H12" s="181"/>
      <c r="I12" s="181"/>
      <c r="J12" s="181"/>
      <c r="K12" s="181"/>
      <c r="L12" s="181"/>
      <c r="M12" s="181"/>
      <c r="N12" s="181"/>
      <c r="O12" s="181"/>
      <c r="P12" s="181"/>
      <c r="Q12" s="181"/>
      <c r="R12" s="181"/>
      <c r="S12" s="181"/>
      <c r="T12" s="181"/>
      <c r="U12" s="172"/>
      <c r="V12" s="172"/>
      <c r="W12" s="172"/>
      <c r="X12" s="172"/>
      <c r="Y12" s="172"/>
      <c r="Z12" s="172"/>
      <c r="AA12" s="172"/>
      <c r="AB12" s="173"/>
      <c r="AC12" s="2"/>
      <c r="AD12" s="2"/>
      <c r="AE12" s="2"/>
      <c r="AF12" s="2"/>
      <c r="AG12" s="2"/>
      <c r="AH12" s="2"/>
      <c r="AI12" s="2"/>
      <c r="AJ12" s="2"/>
      <c r="AK12" s="2"/>
      <c r="AL12" s="2"/>
      <c r="AM12" s="2"/>
      <c r="AN12" s="2"/>
      <c r="AO12" s="2"/>
      <c r="AP12" s="2"/>
    </row>
    <row r="13" spans="1:42" ht="25.5" customHeight="1" x14ac:dyDescent="0.2">
      <c r="A13" s="5" t="s">
        <v>13</v>
      </c>
      <c r="B13" s="180" t="s">
        <v>37</v>
      </c>
      <c r="C13" s="181"/>
      <c r="D13" s="181"/>
      <c r="E13" s="181"/>
      <c r="F13" s="181"/>
      <c r="G13" s="181"/>
      <c r="H13" s="181"/>
      <c r="I13" s="181"/>
      <c r="J13" s="181"/>
      <c r="K13" s="181"/>
      <c r="L13" s="181"/>
      <c r="M13" s="181"/>
      <c r="N13" s="181"/>
      <c r="O13" s="181"/>
      <c r="P13" s="181"/>
      <c r="Q13" s="181"/>
      <c r="R13" s="181"/>
      <c r="S13" s="181"/>
      <c r="T13" s="181"/>
      <c r="U13" s="172"/>
      <c r="V13" s="172"/>
      <c r="W13" s="172"/>
      <c r="X13" s="172"/>
      <c r="Y13" s="172"/>
      <c r="Z13" s="172"/>
      <c r="AA13" s="172"/>
      <c r="AB13" s="173"/>
      <c r="AC13" s="2"/>
      <c r="AD13" s="2"/>
      <c r="AE13" s="2"/>
      <c r="AF13" s="2"/>
      <c r="AG13" s="2"/>
      <c r="AH13" s="2"/>
      <c r="AI13" s="2"/>
      <c r="AJ13" s="2"/>
      <c r="AK13" s="2"/>
      <c r="AL13" s="2"/>
      <c r="AM13" s="2"/>
      <c r="AN13" s="2"/>
      <c r="AO13" s="2"/>
      <c r="AP13" s="2"/>
    </row>
    <row r="14" spans="1:42" ht="33" customHeight="1" thickBot="1" x14ac:dyDescent="0.25">
      <c r="A14" s="6" t="s">
        <v>14</v>
      </c>
      <c r="B14" s="182" t="s">
        <v>36</v>
      </c>
      <c r="C14" s="183"/>
      <c r="D14" s="183"/>
      <c r="E14" s="183"/>
      <c r="F14" s="183"/>
      <c r="G14" s="183"/>
      <c r="H14" s="183"/>
      <c r="I14" s="183"/>
      <c r="J14" s="183"/>
      <c r="K14" s="183"/>
      <c r="L14" s="183"/>
      <c r="M14" s="183"/>
      <c r="N14" s="183"/>
      <c r="O14" s="183"/>
      <c r="P14" s="183"/>
      <c r="Q14" s="183"/>
      <c r="R14" s="183"/>
      <c r="S14" s="183"/>
      <c r="T14" s="183"/>
      <c r="U14" s="184"/>
      <c r="V14" s="184"/>
      <c r="W14" s="184"/>
      <c r="X14" s="184"/>
      <c r="Y14" s="184"/>
      <c r="Z14" s="184"/>
      <c r="AA14" s="184"/>
      <c r="AB14" s="185"/>
      <c r="AC14" s="2"/>
      <c r="AD14" s="2"/>
      <c r="AE14" s="2"/>
      <c r="AF14" s="2"/>
      <c r="AG14" s="2"/>
      <c r="AH14" s="2"/>
      <c r="AI14" s="2"/>
      <c r="AJ14" s="2"/>
      <c r="AK14" s="2"/>
      <c r="AL14" s="2"/>
      <c r="AM14" s="2"/>
      <c r="AN14" s="2"/>
      <c r="AO14" s="2"/>
      <c r="AP14" s="2"/>
    </row>
    <row r="15" spans="1:42" ht="23.25" customHeight="1" x14ac:dyDescent="0.2">
      <c r="A15" s="167" t="s">
        <v>15</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9"/>
      <c r="AC15" s="4"/>
      <c r="AD15" s="4"/>
      <c r="AE15" s="4"/>
      <c r="AF15" s="4"/>
      <c r="AG15" s="4"/>
      <c r="AH15" s="4"/>
      <c r="AI15" s="4"/>
      <c r="AJ15" s="4"/>
      <c r="AK15" s="4"/>
      <c r="AL15" s="4"/>
      <c r="AM15" s="4"/>
      <c r="AN15" s="4"/>
      <c r="AO15" s="4"/>
      <c r="AP15" s="4"/>
    </row>
    <row r="16" spans="1:42" ht="366" customHeight="1" thickBot="1" x14ac:dyDescent="0.25">
      <c r="A16" s="186" t="s">
        <v>41</v>
      </c>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8"/>
      <c r="AC16" s="2"/>
      <c r="AD16" s="2"/>
      <c r="AE16" s="2"/>
      <c r="AF16" s="2"/>
      <c r="AG16" s="2"/>
      <c r="AH16" s="2"/>
      <c r="AI16" s="2"/>
      <c r="AJ16" s="2"/>
      <c r="AK16" s="2"/>
      <c r="AL16" s="2"/>
      <c r="AM16" s="2"/>
      <c r="AN16" s="2"/>
      <c r="AO16" s="2"/>
      <c r="AP16" s="2"/>
    </row>
    <row r="17" spans="1:42" ht="23.25" customHeight="1" x14ac:dyDescent="0.2">
      <c r="A17" s="167" t="s">
        <v>16</v>
      </c>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9"/>
      <c r="AC17" s="4"/>
      <c r="AD17" s="4"/>
      <c r="AE17" s="4"/>
      <c r="AF17" s="4"/>
      <c r="AG17" s="4"/>
      <c r="AH17" s="4"/>
      <c r="AI17" s="4"/>
      <c r="AJ17" s="4"/>
      <c r="AK17" s="4"/>
      <c r="AL17" s="4"/>
      <c r="AM17" s="4"/>
      <c r="AN17" s="4"/>
      <c r="AO17" s="4"/>
      <c r="AP17" s="4"/>
    </row>
    <row r="18" spans="1:42" ht="27.75" customHeight="1" x14ac:dyDescent="0.2">
      <c r="A18" s="7" t="s">
        <v>42</v>
      </c>
      <c r="B18" s="170" t="s">
        <v>43</v>
      </c>
      <c r="C18" s="171"/>
      <c r="D18" s="171"/>
      <c r="E18" s="171"/>
      <c r="F18" s="171"/>
      <c r="G18" s="171"/>
      <c r="H18" s="171"/>
      <c r="I18" s="171"/>
      <c r="J18" s="171"/>
      <c r="K18" s="171"/>
      <c r="L18" s="171"/>
      <c r="M18" s="171"/>
      <c r="N18" s="171"/>
      <c r="O18" s="171"/>
      <c r="P18" s="171"/>
      <c r="Q18" s="171"/>
      <c r="R18" s="171"/>
      <c r="S18" s="171"/>
      <c r="T18" s="171"/>
      <c r="U18" s="172"/>
      <c r="V18" s="172"/>
      <c r="W18" s="172"/>
      <c r="X18" s="172"/>
      <c r="Y18" s="172"/>
      <c r="Z18" s="172"/>
      <c r="AA18" s="172"/>
      <c r="AB18" s="173"/>
      <c r="AC18" s="2"/>
      <c r="AD18" s="2"/>
      <c r="AE18" s="2"/>
      <c r="AF18" s="2"/>
      <c r="AG18" s="2"/>
      <c r="AH18" s="2"/>
      <c r="AI18" s="2"/>
      <c r="AJ18" s="2"/>
      <c r="AK18" s="2"/>
      <c r="AL18" s="2"/>
      <c r="AM18" s="2"/>
      <c r="AN18" s="2"/>
      <c r="AO18" s="2"/>
      <c r="AP18" s="2"/>
    </row>
    <row r="19" spans="1:42" ht="27" customHeight="1" x14ac:dyDescent="0.2">
      <c r="A19" s="7" t="s">
        <v>17</v>
      </c>
      <c r="B19" s="174" t="s">
        <v>44</v>
      </c>
      <c r="C19" s="175"/>
      <c r="D19" s="175"/>
      <c r="E19" s="175"/>
      <c r="F19" s="175"/>
      <c r="G19" s="175"/>
      <c r="H19" s="175"/>
      <c r="I19" s="175"/>
      <c r="J19" s="175"/>
      <c r="K19" s="175"/>
      <c r="L19" s="175"/>
      <c r="M19" s="175"/>
      <c r="N19" s="175"/>
      <c r="O19" s="175"/>
      <c r="P19" s="175"/>
      <c r="Q19" s="175"/>
      <c r="R19" s="175"/>
      <c r="S19" s="175"/>
      <c r="T19" s="175"/>
      <c r="U19" s="172"/>
      <c r="V19" s="172"/>
      <c r="W19" s="172"/>
      <c r="X19" s="172"/>
      <c r="Y19" s="172"/>
      <c r="Z19" s="172"/>
      <c r="AA19" s="172"/>
      <c r="AB19" s="173"/>
      <c r="AC19" s="2"/>
      <c r="AD19" s="2"/>
      <c r="AE19" s="2"/>
      <c r="AF19" s="2"/>
      <c r="AG19" s="2"/>
      <c r="AH19" s="2"/>
      <c r="AI19" s="2"/>
      <c r="AJ19" s="2"/>
      <c r="AK19" s="2"/>
      <c r="AL19" s="2"/>
      <c r="AM19" s="2"/>
      <c r="AN19" s="2"/>
      <c r="AO19" s="2"/>
      <c r="AP19" s="2"/>
    </row>
    <row r="20" spans="1:42" ht="23.25" customHeight="1" x14ac:dyDescent="0.2">
      <c r="A20" s="176" t="s">
        <v>18</v>
      </c>
      <c r="B20" s="172"/>
      <c r="C20" s="172"/>
      <c r="D20" s="172"/>
      <c r="E20" s="172"/>
      <c r="F20" s="172"/>
      <c r="G20" s="172"/>
      <c r="H20" s="172"/>
      <c r="I20" s="172"/>
      <c r="J20" s="172"/>
      <c r="K20" s="172"/>
      <c r="L20" s="172"/>
      <c r="M20" s="172"/>
      <c r="N20" s="172"/>
      <c r="O20" s="172"/>
      <c r="P20" s="172"/>
      <c r="Q20" s="172"/>
      <c r="R20" s="172"/>
      <c r="S20" s="172"/>
      <c r="T20" s="172"/>
      <c r="U20" s="172"/>
      <c r="V20" s="172"/>
      <c r="W20" s="8"/>
      <c r="X20" s="177" t="s">
        <v>19</v>
      </c>
      <c r="Y20" s="172"/>
      <c r="Z20" s="172"/>
      <c r="AA20" s="172"/>
      <c r="AB20" s="178"/>
      <c r="AC20" s="4"/>
      <c r="AD20" s="4"/>
      <c r="AE20" s="4"/>
      <c r="AF20" s="4"/>
      <c r="AG20" s="4"/>
      <c r="AH20" s="4"/>
      <c r="AI20" s="4"/>
      <c r="AJ20" s="4"/>
      <c r="AK20" s="4"/>
      <c r="AL20" s="4"/>
      <c r="AM20" s="4"/>
      <c r="AN20" s="4"/>
      <c r="AO20" s="4"/>
      <c r="AP20" s="4"/>
    </row>
    <row r="21" spans="1:42" ht="60" customHeight="1" x14ac:dyDescent="0.2">
      <c r="A21" s="9" t="s">
        <v>45</v>
      </c>
      <c r="B21" s="9" t="s">
        <v>51</v>
      </c>
      <c r="C21" s="27" t="s">
        <v>53</v>
      </c>
      <c r="D21" s="27" t="s">
        <v>90</v>
      </c>
      <c r="E21" s="27" t="s">
        <v>100</v>
      </c>
      <c r="F21" s="27" t="s">
        <v>101</v>
      </c>
      <c r="G21" s="27" t="s">
        <v>102</v>
      </c>
      <c r="H21" s="27" t="s">
        <v>103</v>
      </c>
      <c r="I21" s="27" t="s">
        <v>92</v>
      </c>
      <c r="J21" s="27" t="s">
        <v>93</v>
      </c>
      <c r="K21" s="27" t="s">
        <v>94</v>
      </c>
      <c r="L21" s="27" t="s">
        <v>95</v>
      </c>
      <c r="M21" s="27" t="s">
        <v>96</v>
      </c>
      <c r="N21" s="27" t="s">
        <v>97</v>
      </c>
      <c r="O21" s="27" t="s">
        <v>98</v>
      </c>
      <c r="P21" s="27" t="s">
        <v>99</v>
      </c>
      <c r="Q21" s="27" t="s">
        <v>106</v>
      </c>
      <c r="R21" s="9" t="s">
        <v>224</v>
      </c>
      <c r="S21" s="9" t="s">
        <v>220</v>
      </c>
      <c r="T21" s="27" t="s">
        <v>225</v>
      </c>
      <c r="U21" s="27" t="s">
        <v>221</v>
      </c>
      <c r="V21" s="9" t="s">
        <v>118</v>
      </c>
      <c r="W21" s="27" t="s">
        <v>181</v>
      </c>
      <c r="X21" s="71" t="s">
        <v>20</v>
      </c>
      <c r="Y21" s="71" t="s">
        <v>21</v>
      </c>
      <c r="Z21" s="71" t="s">
        <v>22</v>
      </c>
      <c r="AA21" s="71" t="s">
        <v>23</v>
      </c>
      <c r="AB21" s="71" t="s">
        <v>24</v>
      </c>
      <c r="AC21" s="2"/>
      <c r="AD21" s="2"/>
      <c r="AE21" s="2"/>
      <c r="AF21" s="2"/>
      <c r="AG21" s="2"/>
      <c r="AH21" s="2"/>
      <c r="AI21" s="2"/>
      <c r="AJ21" s="2"/>
      <c r="AK21" s="2"/>
      <c r="AL21" s="2"/>
      <c r="AM21" s="2"/>
      <c r="AN21" s="2"/>
      <c r="AO21" s="2"/>
      <c r="AP21" s="2"/>
    </row>
    <row r="22" spans="1:42" ht="75" x14ac:dyDescent="0.2">
      <c r="A22" s="103" t="s">
        <v>60</v>
      </c>
      <c r="B22" s="162" t="s">
        <v>47</v>
      </c>
      <c r="C22" s="34" t="s">
        <v>179</v>
      </c>
      <c r="D22" s="33" t="s">
        <v>91</v>
      </c>
      <c r="E22" s="33"/>
      <c r="F22" s="33"/>
      <c r="G22" s="33"/>
      <c r="H22" s="33"/>
      <c r="I22" s="33"/>
      <c r="J22" s="33" t="s">
        <v>104</v>
      </c>
      <c r="K22" s="33"/>
      <c r="L22" s="33"/>
      <c r="M22" s="33" t="s">
        <v>104</v>
      </c>
      <c r="N22" s="33"/>
      <c r="O22" s="33"/>
      <c r="P22" s="33" t="s">
        <v>104</v>
      </c>
      <c r="Q22" s="33" t="s">
        <v>108</v>
      </c>
      <c r="R22" s="146" t="s">
        <v>173</v>
      </c>
      <c r="S22" s="148">
        <v>11260955</v>
      </c>
      <c r="T22" s="148">
        <f>S22*0.05</f>
        <v>563047.75</v>
      </c>
      <c r="U22" s="157" t="s">
        <v>217</v>
      </c>
      <c r="V22" s="119" t="s">
        <v>54</v>
      </c>
      <c r="W22" s="151" t="s">
        <v>55</v>
      </c>
      <c r="X22" s="72"/>
      <c r="Y22" s="73"/>
      <c r="Z22" s="74"/>
      <c r="AA22" s="28"/>
      <c r="AB22" s="75"/>
      <c r="AC22" s="2"/>
      <c r="AD22" s="2"/>
      <c r="AE22" s="2"/>
      <c r="AF22" s="2"/>
      <c r="AG22" s="2"/>
      <c r="AH22" s="2"/>
      <c r="AI22" s="2"/>
      <c r="AJ22" s="2"/>
      <c r="AK22" s="2"/>
      <c r="AL22" s="2"/>
      <c r="AM22" s="2"/>
      <c r="AN22" s="2"/>
      <c r="AO22" s="2"/>
      <c r="AP22" s="2"/>
    </row>
    <row r="23" spans="1:42" ht="45" x14ac:dyDescent="0.2">
      <c r="A23" s="109"/>
      <c r="B23" s="163"/>
      <c r="C23" s="34" t="s">
        <v>178</v>
      </c>
      <c r="D23" s="33" t="s">
        <v>105</v>
      </c>
      <c r="E23" s="34"/>
      <c r="F23" s="34"/>
      <c r="G23" s="34"/>
      <c r="H23" s="33" t="s">
        <v>104</v>
      </c>
      <c r="I23" s="33" t="s">
        <v>104</v>
      </c>
      <c r="J23" s="33" t="s">
        <v>104</v>
      </c>
      <c r="K23" s="33" t="s">
        <v>104</v>
      </c>
      <c r="L23" s="33" t="s">
        <v>104</v>
      </c>
      <c r="M23" s="33" t="s">
        <v>104</v>
      </c>
      <c r="N23" s="33" t="s">
        <v>104</v>
      </c>
      <c r="O23" s="33" t="s">
        <v>104</v>
      </c>
      <c r="P23" s="33" t="s">
        <v>104</v>
      </c>
      <c r="Q23" s="33" t="s">
        <v>108</v>
      </c>
      <c r="R23" s="158"/>
      <c r="S23" s="149"/>
      <c r="T23" s="149"/>
      <c r="U23" s="157"/>
      <c r="V23" s="120"/>
      <c r="W23" s="152"/>
      <c r="X23" s="72"/>
      <c r="Y23" s="73"/>
      <c r="Z23" s="74"/>
      <c r="AA23" s="28"/>
      <c r="AB23" s="75"/>
      <c r="AC23" s="2"/>
      <c r="AD23" s="2"/>
      <c r="AE23" s="2"/>
      <c r="AF23" s="2"/>
      <c r="AG23" s="2"/>
      <c r="AH23" s="2"/>
      <c r="AI23" s="2"/>
      <c r="AJ23" s="2"/>
      <c r="AK23" s="2"/>
      <c r="AL23" s="2"/>
      <c r="AM23" s="2"/>
      <c r="AN23" s="2"/>
      <c r="AO23" s="2"/>
      <c r="AP23" s="2"/>
    </row>
    <row r="24" spans="1:42" ht="60" x14ac:dyDescent="0.2">
      <c r="A24" s="179"/>
      <c r="B24" s="132"/>
      <c r="C24" s="34" t="s">
        <v>177</v>
      </c>
      <c r="D24" s="33" t="s">
        <v>109</v>
      </c>
      <c r="E24" s="33" t="s">
        <v>104</v>
      </c>
      <c r="F24" s="33" t="s">
        <v>104</v>
      </c>
      <c r="G24" s="33" t="s">
        <v>104</v>
      </c>
      <c r="H24" s="33" t="s">
        <v>104</v>
      </c>
      <c r="I24" s="33" t="s">
        <v>104</v>
      </c>
      <c r="J24" s="33" t="s">
        <v>104</v>
      </c>
      <c r="K24" s="33" t="s">
        <v>104</v>
      </c>
      <c r="L24" s="33" t="s">
        <v>104</v>
      </c>
      <c r="M24" s="33" t="s">
        <v>104</v>
      </c>
      <c r="N24" s="33" t="s">
        <v>104</v>
      </c>
      <c r="O24" s="33" t="s">
        <v>104</v>
      </c>
      <c r="P24" s="33" t="s">
        <v>104</v>
      </c>
      <c r="Q24" s="33" t="s">
        <v>108</v>
      </c>
      <c r="R24" s="159"/>
      <c r="S24" s="150"/>
      <c r="T24" s="150"/>
      <c r="U24" s="157"/>
      <c r="V24" s="120"/>
      <c r="W24" s="153"/>
      <c r="X24" s="72"/>
      <c r="Y24" s="73"/>
      <c r="Z24" s="74"/>
      <c r="AA24" s="28"/>
      <c r="AB24" s="75"/>
      <c r="AC24" s="2"/>
      <c r="AD24" s="2"/>
      <c r="AE24" s="2"/>
      <c r="AF24" s="2"/>
      <c r="AG24" s="2"/>
      <c r="AH24" s="2"/>
      <c r="AI24" s="2"/>
      <c r="AJ24" s="2"/>
      <c r="AK24" s="2"/>
      <c r="AL24" s="2"/>
      <c r="AM24" s="2"/>
      <c r="AN24" s="2"/>
      <c r="AO24" s="2"/>
      <c r="AP24" s="2"/>
    </row>
    <row r="25" spans="1:42" ht="63.75" customHeight="1" x14ac:dyDescent="0.2">
      <c r="A25" s="108" t="s">
        <v>46</v>
      </c>
      <c r="B25" s="103" t="s">
        <v>48</v>
      </c>
      <c r="C25" s="30" t="s">
        <v>84</v>
      </c>
      <c r="D25" s="19" t="s">
        <v>110</v>
      </c>
      <c r="E25" s="30"/>
      <c r="F25" s="30"/>
      <c r="G25" s="30"/>
      <c r="H25" s="30"/>
      <c r="I25" s="30"/>
      <c r="J25" s="30"/>
      <c r="K25" s="30"/>
      <c r="L25" s="30"/>
      <c r="M25" s="19" t="s">
        <v>104</v>
      </c>
      <c r="N25" s="30"/>
      <c r="O25" s="30"/>
      <c r="P25" s="30"/>
      <c r="Q25" s="19" t="s">
        <v>111</v>
      </c>
      <c r="R25" s="135" t="s">
        <v>85</v>
      </c>
      <c r="S25" s="137" t="s">
        <v>85</v>
      </c>
      <c r="T25" s="137" t="s">
        <v>85</v>
      </c>
      <c r="U25" s="157" t="s">
        <v>85</v>
      </c>
      <c r="V25" s="133" t="s">
        <v>85</v>
      </c>
      <c r="W25" s="151" t="s">
        <v>85</v>
      </c>
      <c r="X25" s="72"/>
      <c r="Y25" s="72"/>
      <c r="Z25" s="72"/>
      <c r="AA25" s="72"/>
      <c r="AB25" s="72"/>
      <c r="AC25" s="2"/>
      <c r="AD25" s="2"/>
      <c r="AE25" s="2"/>
      <c r="AF25" s="2"/>
      <c r="AG25" s="2"/>
      <c r="AH25" s="2"/>
      <c r="AI25" s="2"/>
      <c r="AJ25" s="2"/>
      <c r="AK25" s="2"/>
      <c r="AL25" s="2"/>
      <c r="AM25" s="2"/>
      <c r="AN25" s="2"/>
      <c r="AO25" s="2"/>
      <c r="AP25" s="2"/>
    </row>
    <row r="26" spans="1:42" ht="63.75" customHeight="1" x14ac:dyDescent="0.2">
      <c r="A26" s="104"/>
      <c r="B26" s="132"/>
      <c r="C26" s="34" t="s">
        <v>128</v>
      </c>
      <c r="D26" s="33" t="s">
        <v>129</v>
      </c>
      <c r="E26" s="34"/>
      <c r="F26" s="34"/>
      <c r="G26" s="34"/>
      <c r="H26" s="34"/>
      <c r="I26" s="34"/>
      <c r="J26" s="33" t="s">
        <v>104</v>
      </c>
      <c r="K26" s="34"/>
      <c r="L26" s="34"/>
      <c r="M26" s="33"/>
      <c r="N26" s="34"/>
      <c r="O26" s="34"/>
      <c r="P26" s="34"/>
      <c r="Q26" s="33" t="s">
        <v>108</v>
      </c>
      <c r="R26" s="136"/>
      <c r="S26" s="138"/>
      <c r="T26" s="138"/>
      <c r="U26" s="157"/>
      <c r="V26" s="134"/>
      <c r="W26" s="153"/>
      <c r="X26" s="72"/>
      <c r="Y26" s="72"/>
      <c r="Z26" s="72"/>
      <c r="AA26" s="72"/>
      <c r="AB26" s="72"/>
      <c r="AC26" s="2"/>
      <c r="AD26" s="2"/>
      <c r="AE26" s="2"/>
      <c r="AF26" s="2"/>
      <c r="AG26" s="2"/>
      <c r="AH26" s="2"/>
      <c r="AI26" s="2"/>
      <c r="AJ26" s="2"/>
      <c r="AK26" s="2"/>
      <c r="AL26" s="2"/>
      <c r="AM26" s="2"/>
      <c r="AN26" s="2"/>
      <c r="AO26" s="2"/>
      <c r="AP26" s="2"/>
    </row>
    <row r="27" spans="1:42" ht="63.75" customHeight="1" x14ac:dyDescent="0.2">
      <c r="A27" s="103" t="s">
        <v>60</v>
      </c>
      <c r="B27" s="103" t="s">
        <v>57</v>
      </c>
      <c r="C27" s="32" t="s">
        <v>87</v>
      </c>
      <c r="D27" s="33" t="s">
        <v>112</v>
      </c>
      <c r="E27" s="34"/>
      <c r="F27" s="34"/>
      <c r="G27" s="34"/>
      <c r="H27" s="34"/>
      <c r="I27" s="34"/>
      <c r="J27" s="33" t="s">
        <v>104</v>
      </c>
      <c r="K27" s="34"/>
      <c r="L27" s="34"/>
      <c r="M27" s="34"/>
      <c r="N27" s="34"/>
      <c r="O27" s="34"/>
      <c r="P27" s="34"/>
      <c r="Q27" s="33" t="s">
        <v>113</v>
      </c>
      <c r="R27" s="146" t="s">
        <v>174</v>
      </c>
      <c r="S27" s="148">
        <v>41904350</v>
      </c>
      <c r="T27" s="148">
        <f>+S27*0.05</f>
        <v>2095217.5</v>
      </c>
      <c r="U27" s="157" t="s">
        <v>217</v>
      </c>
      <c r="V27" s="154" t="s">
        <v>54</v>
      </c>
      <c r="W27" s="155" t="s">
        <v>55</v>
      </c>
      <c r="X27" s="72"/>
      <c r="Y27" s="72"/>
      <c r="Z27" s="72"/>
      <c r="AA27" s="72"/>
      <c r="AB27" s="72"/>
      <c r="AC27" s="2"/>
      <c r="AD27" s="2"/>
      <c r="AE27" s="2"/>
      <c r="AF27" s="2"/>
      <c r="AG27" s="2"/>
      <c r="AH27" s="2"/>
      <c r="AI27" s="2"/>
      <c r="AJ27" s="2"/>
      <c r="AK27" s="2"/>
      <c r="AL27" s="2"/>
      <c r="AM27" s="2"/>
      <c r="AN27" s="2"/>
      <c r="AO27" s="2"/>
      <c r="AP27" s="2"/>
    </row>
    <row r="28" spans="1:42" ht="63.75" customHeight="1" x14ac:dyDescent="0.2">
      <c r="A28" s="109"/>
      <c r="B28" s="109"/>
      <c r="C28" s="23" t="s">
        <v>52</v>
      </c>
      <c r="D28" s="33" t="s">
        <v>114</v>
      </c>
      <c r="E28" s="33" t="s">
        <v>104</v>
      </c>
      <c r="F28" s="33" t="s">
        <v>104</v>
      </c>
      <c r="G28" s="33" t="s">
        <v>104</v>
      </c>
      <c r="H28" s="33" t="s">
        <v>104</v>
      </c>
      <c r="I28" s="33" t="s">
        <v>104</v>
      </c>
      <c r="J28" s="33" t="s">
        <v>104</v>
      </c>
      <c r="K28" s="33" t="s">
        <v>104</v>
      </c>
      <c r="L28" s="33" t="s">
        <v>104</v>
      </c>
      <c r="M28" s="33" t="s">
        <v>104</v>
      </c>
      <c r="N28" s="33" t="s">
        <v>104</v>
      </c>
      <c r="O28" s="33" t="s">
        <v>104</v>
      </c>
      <c r="P28" s="33" t="s">
        <v>104</v>
      </c>
      <c r="Q28" s="33" t="s">
        <v>113</v>
      </c>
      <c r="R28" s="147"/>
      <c r="S28" s="149"/>
      <c r="T28" s="149"/>
      <c r="U28" s="157"/>
      <c r="V28" s="147"/>
      <c r="W28" s="156"/>
      <c r="X28" s="72"/>
      <c r="Y28" s="72"/>
      <c r="Z28" s="72"/>
      <c r="AA28" s="72"/>
      <c r="AB28" s="72"/>
      <c r="AC28" s="2"/>
      <c r="AD28" s="2"/>
      <c r="AE28" s="2"/>
      <c r="AF28" s="2"/>
      <c r="AG28" s="2"/>
      <c r="AH28" s="2"/>
      <c r="AI28" s="2"/>
      <c r="AJ28" s="2"/>
      <c r="AK28" s="2"/>
      <c r="AL28" s="2"/>
      <c r="AM28" s="2"/>
      <c r="AN28" s="2"/>
      <c r="AO28" s="2"/>
      <c r="AP28" s="2"/>
    </row>
    <row r="29" spans="1:42" ht="63.75" customHeight="1" x14ac:dyDescent="0.2">
      <c r="A29" s="109"/>
      <c r="B29" s="109"/>
      <c r="C29" s="23" t="s">
        <v>56</v>
      </c>
      <c r="D29" s="33" t="s">
        <v>115</v>
      </c>
      <c r="E29" s="34"/>
      <c r="F29" s="34"/>
      <c r="G29" s="34"/>
      <c r="H29" s="34"/>
      <c r="I29" s="34"/>
      <c r="J29" s="34"/>
      <c r="K29" s="33" t="s">
        <v>104</v>
      </c>
      <c r="L29" s="34"/>
      <c r="M29" s="34"/>
      <c r="N29" s="34"/>
      <c r="O29" s="34"/>
      <c r="P29" s="34"/>
      <c r="Q29" s="33" t="s">
        <v>113</v>
      </c>
      <c r="R29" s="147"/>
      <c r="S29" s="149"/>
      <c r="T29" s="149"/>
      <c r="U29" s="157"/>
      <c r="V29" s="147"/>
      <c r="W29" s="156"/>
      <c r="X29" s="72"/>
      <c r="Y29" s="72"/>
      <c r="Z29" s="72"/>
      <c r="AA29" s="72"/>
      <c r="AB29" s="72"/>
      <c r="AC29" s="2"/>
      <c r="AD29" s="2"/>
      <c r="AE29" s="2"/>
      <c r="AF29" s="2"/>
      <c r="AG29" s="2"/>
      <c r="AH29" s="2"/>
      <c r="AI29" s="2"/>
      <c r="AJ29" s="2"/>
      <c r="AK29" s="2"/>
      <c r="AL29" s="2"/>
      <c r="AM29" s="2"/>
      <c r="AN29" s="2"/>
      <c r="AO29" s="2"/>
      <c r="AP29" s="2"/>
    </row>
    <row r="30" spans="1:42" ht="63.75" customHeight="1" x14ac:dyDescent="0.2">
      <c r="A30" s="104"/>
      <c r="B30" s="104"/>
      <c r="C30" s="23" t="s">
        <v>88</v>
      </c>
      <c r="D30" s="33" t="s">
        <v>116</v>
      </c>
      <c r="E30" s="34"/>
      <c r="F30" s="34"/>
      <c r="G30" s="34"/>
      <c r="H30" s="33" t="s">
        <v>104</v>
      </c>
      <c r="I30" s="34"/>
      <c r="J30" s="34"/>
      <c r="K30" s="34"/>
      <c r="L30" s="34"/>
      <c r="M30" s="34"/>
      <c r="N30" s="34"/>
      <c r="O30" s="34"/>
      <c r="P30" s="34"/>
      <c r="Q30" s="33" t="s">
        <v>108</v>
      </c>
      <c r="R30" s="136"/>
      <c r="S30" s="150"/>
      <c r="T30" s="150"/>
      <c r="U30" s="157"/>
      <c r="V30" s="136"/>
      <c r="W30" s="106"/>
      <c r="X30" s="72"/>
      <c r="Y30" s="72"/>
      <c r="Z30" s="72"/>
      <c r="AA30" s="72"/>
      <c r="AB30" s="72"/>
      <c r="AC30" s="2"/>
      <c r="AD30" s="2"/>
      <c r="AE30" s="2"/>
      <c r="AF30" s="2"/>
      <c r="AG30" s="2"/>
      <c r="AH30" s="2"/>
      <c r="AI30" s="2"/>
      <c r="AJ30" s="2"/>
      <c r="AK30" s="2"/>
      <c r="AL30" s="2"/>
      <c r="AM30" s="2"/>
      <c r="AN30" s="2"/>
      <c r="AO30" s="2"/>
      <c r="AP30" s="2"/>
    </row>
    <row r="31" spans="1:42" ht="63.75" customHeight="1" x14ac:dyDescent="0.2">
      <c r="A31" s="103" t="s">
        <v>58</v>
      </c>
      <c r="B31" s="12" t="s">
        <v>49</v>
      </c>
      <c r="C31" s="13" t="s">
        <v>117</v>
      </c>
      <c r="D31" s="20" t="s">
        <v>172</v>
      </c>
      <c r="E31" s="19" t="s">
        <v>104</v>
      </c>
      <c r="F31" s="19" t="s">
        <v>104</v>
      </c>
      <c r="G31" s="19" t="s">
        <v>104</v>
      </c>
      <c r="H31" s="19" t="s">
        <v>104</v>
      </c>
      <c r="I31" s="19" t="s">
        <v>104</v>
      </c>
      <c r="J31" s="19" t="s">
        <v>104</v>
      </c>
      <c r="K31" s="19" t="s">
        <v>104</v>
      </c>
      <c r="L31" s="19" t="s">
        <v>104</v>
      </c>
      <c r="M31" s="19" t="s">
        <v>104</v>
      </c>
      <c r="N31" s="19" t="s">
        <v>104</v>
      </c>
      <c r="O31" s="19" t="s">
        <v>104</v>
      </c>
      <c r="P31" s="19" t="s">
        <v>104</v>
      </c>
      <c r="Q31" s="20" t="s">
        <v>108</v>
      </c>
      <c r="R31" s="122" t="s">
        <v>175</v>
      </c>
      <c r="S31" s="98">
        <v>576700</v>
      </c>
      <c r="T31" s="98">
        <v>576700</v>
      </c>
      <c r="U31" s="93" t="s">
        <v>217</v>
      </c>
      <c r="V31" s="103" t="s">
        <v>54</v>
      </c>
      <c r="W31" s="105" t="s">
        <v>55</v>
      </c>
      <c r="X31" s="72"/>
      <c r="Y31" s="72"/>
      <c r="Z31" s="72"/>
      <c r="AA31" s="72"/>
      <c r="AB31" s="72"/>
      <c r="AC31" s="2"/>
      <c r="AD31" s="2"/>
      <c r="AE31" s="2"/>
      <c r="AF31" s="2"/>
      <c r="AG31" s="2"/>
      <c r="AH31" s="2"/>
      <c r="AI31" s="2"/>
      <c r="AJ31" s="2"/>
      <c r="AK31" s="2"/>
      <c r="AL31" s="2"/>
      <c r="AM31" s="2"/>
      <c r="AN31" s="2"/>
      <c r="AO31" s="2"/>
      <c r="AP31" s="2"/>
    </row>
    <row r="32" spans="1:42" ht="63.75" customHeight="1" x14ac:dyDescent="0.2">
      <c r="A32" s="104"/>
      <c r="B32" s="12" t="s">
        <v>171</v>
      </c>
      <c r="C32" s="13" t="s">
        <v>119</v>
      </c>
      <c r="D32" s="12" t="s">
        <v>120</v>
      </c>
      <c r="E32" s="19" t="s">
        <v>104</v>
      </c>
      <c r="F32" s="19" t="s">
        <v>104</v>
      </c>
      <c r="G32" s="19" t="s">
        <v>104</v>
      </c>
      <c r="H32" s="19" t="s">
        <v>104</v>
      </c>
      <c r="I32" s="19" t="s">
        <v>104</v>
      </c>
      <c r="J32" s="19" t="s">
        <v>104</v>
      </c>
      <c r="K32" s="19" t="s">
        <v>104</v>
      </c>
      <c r="L32" s="19" t="s">
        <v>104</v>
      </c>
      <c r="M32" s="19" t="s">
        <v>104</v>
      </c>
      <c r="N32" s="19" t="s">
        <v>104</v>
      </c>
      <c r="O32" s="19" t="s">
        <v>104</v>
      </c>
      <c r="P32" s="19" t="s">
        <v>104</v>
      </c>
      <c r="Q32" s="19" t="s">
        <v>108</v>
      </c>
      <c r="R32" s="139"/>
      <c r="S32" s="100"/>
      <c r="T32" s="100"/>
      <c r="U32" s="94"/>
      <c r="V32" s="104"/>
      <c r="W32" s="106"/>
      <c r="X32" s="72"/>
      <c r="Y32" s="72"/>
      <c r="Z32" s="72"/>
      <c r="AA32" s="72"/>
      <c r="AB32" s="72"/>
      <c r="AC32" s="2"/>
      <c r="AD32" s="2"/>
      <c r="AE32" s="2"/>
      <c r="AF32" s="2"/>
      <c r="AG32" s="2"/>
      <c r="AH32" s="2"/>
      <c r="AI32" s="2"/>
      <c r="AJ32" s="2"/>
      <c r="AK32" s="2"/>
      <c r="AL32" s="2"/>
      <c r="AM32" s="2"/>
      <c r="AN32" s="2"/>
      <c r="AO32" s="2"/>
      <c r="AP32" s="2"/>
    </row>
    <row r="33" spans="1:42" ht="105" customHeight="1" x14ac:dyDescent="0.2">
      <c r="A33" s="103" t="s">
        <v>59</v>
      </c>
      <c r="B33" s="103" t="s">
        <v>62</v>
      </c>
      <c r="C33" s="103" t="s">
        <v>176</v>
      </c>
      <c r="D33" s="23" t="s">
        <v>222</v>
      </c>
      <c r="E33" s="34"/>
      <c r="F33" s="34"/>
      <c r="G33" s="34"/>
      <c r="H33" s="34"/>
      <c r="I33" s="33" t="s">
        <v>104</v>
      </c>
      <c r="J33" s="33"/>
      <c r="K33" s="34"/>
      <c r="L33" s="34"/>
      <c r="M33" s="34"/>
      <c r="N33" s="34"/>
      <c r="O33" s="34"/>
      <c r="P33" s="34"/>
      <c r="Q33" s="33" t="s">
        <v>121</v>
      </c>
      <c r="R33" s="140" t="s">
        <v>85</v>
      </c>
      <c r="S33" s="142" t="s">
        <v>85</v>
      </c>
      <c r="T33" s="142" t="s">
        <v>85</v>
      </c>
      <c r="U33" s="95" t="s">
        <v>85</v>
      </c>
      <c r="V33" s="142" t="s">
        <v>85</v>
      </c>
      <c r="W33" s="199" t="s">
        <v>85</v>
      </c>
      <c r="X33" s="72"/>
      <c r="Y33" s="72"/>
      <c r="Z33" s="72"/>
      <c r="AA33" s="72"/>
      <c r="AB33" s="72"/>
      <c r="AC33" s="2"/>
      <c r="AD33" s="2"/>
      <c r="AE33" s="2"/>
      <c r="AF33" s="2"/>
      <c r="AG33" s="2"/>
      <c r="AH33" s="2"/>
      <c r="AI33" s="2"/>
      <c r="AJ33" s="2"/>
      <c r="AK33" s="2"/>
      <c r="AL33" s="2"/>
      <c r="AM33" s="2"/>
      <c r="AN33" s="2"/>
      <c r="AO33" s="2"/>
      <c r="AP33" s="2"/>
    </row>
    <row r="34" spans="1:42" ht="47" customHeight="1" x14ac:dyDescent="0.2">
      <c r="A34" s="104"/>
      <c r="B34" s="104"/>
      <c r="C34" s="104"/>
      <c r="D34" s="23" t="s">
        <v>180</v>
      </c>
      <c r="E34" s="34"/>
      <c r="F34" s="34"/>
      <c r="G34" s="34"/>
      <c r="H34" s="34"/>
      <c r="I34" s="33" t="s">
        <v>104</v>
      </c>
      <c r="J34" s="33"/>
      <c r="K34" s="34"/>
      <c r="L34" s="34"/>
      <c r="M34" s="34"/>
      <c r="N34" s="34"/>
      <c r="O34" s="34"/>
      <c r="P34" s="34"/>
      <c r="Q34" s="33" t="s">
        <v>121</v>
      </c>
      <c r="R34" s="141"/>
      <c r="S34" s="143"/>
      <c r="T34" s="143"/>
      <c r="U34" s="96"/>
      <c r="V34" s="143"/>
      <c r="W34" s="200"/>
      <c r="X34" s="72"/>
      <c r="Y34" s="72"/>
      <c r="Z34" s="72"/>
      <c r="AA34" s="72"/>
      <c r="AB34" s="72"/>
      <c r="AC34" s="2"/>
      <c r="AD34" s="2"/>
      <c r="AE34" s="2"/>
      <c r="AF34" s="2"/>
      <c r="AG34" s="2"/>
      <c r="AH34" s="2"/>
      <c r="AI34" s="2"/>
      <c r="AJ34" s="2"/>
      <c r="AK34" s="2"/>
      <c r="AL34" s="2"/>
      <c r="AM34" s="2"/>
      <c r="AN34" s="2"/>
      <c r="AO34" s="2"/>
      <c r="AP34" s="2"/>
    </row>
    <row r="35" spans="1:42" ht="105" customHeight="1" x14ac:dyDescent="0.2">
      <c r="A35" s="103" t="s">
        <v>61</v>
      </c>
      <c r="B35" s="103" t="s">
        <v>122</v>
      </c>
      <c r="C35" s="13" t="s">
        <v>182</v>
      </c>
      <c r="D35" s="13" t="s">
        <v>184</v>
      </c>
      <c r="E35" s="31" t="s">
        <v>104</v>
      </c>
      <c r="F35" s="31"/>
      <c r="G35" s="31"/>
      <c r="H35" s="31"/>
      <c r="I35" s="31"/>
      <c r="J35" s="31"/>
      <c r="K35" s="31"/>
      <c r="L35" s="31"/>
      <c r="M35" s="31"/>
      <c r="N35" s="31"/>
      <c r="O35" s="31"/>
      <c r="P35" s="31"/>
      <c r="Q35" s="20" t="s">
        <v>107</v>
      </c>
      <c r="R35" s="144" t="s">
        <v>198</v>
      </c>
      <c r="S35" s="98">
        <f>134796000</f>
        <v>134796000</v>
      </c>
      <c r="T35" s="98">
        <f>0.02*S35</f>
        <v>2695920</v>
      </c>
      <c r="U35" s="97" t="s">
        <v>223</v>
      </c>
      <c r="V35" s="103" t="s">
        <v>54</v>
      </c>
      <c r="W35" s="105" t="s">
        <v>89</v>
      </c>
      <c r="X35" s="72"/>
      <c r="Y35" s="72"/>
      <c r="Z35" s="72"/>
      <c r="AA35" s="72"/>
      <c r="AB35" s="72"/>
      <c r="AC35" s="2"/>
      <c r="AD35" s="2"/>
      <c r="AE35" s="2"/>
      <c r="AF35" s="2"/>
      <c r="AG35" s="2"/>
      <c r="AH35" s="2"/>
      <c r="AI35" s="2"/>
      <c r="AJ35" s="2"/>
      <c r="AK35" s="2"/>
      <c r="AL35" s="2"/>
      <c r="AM35" s="2"/>
      <c r="AN35" s="2"/>
      <c r="AO35" s="2"/>
      <c r="AP35" s="2"/>
    </row>
    <row r="36" spans="1:42" ht="105" customHeight="1" x14ac:dyDescent="0.2">
      <c r="A36" s="104"/>
      <c r="B36" s="104"/>
      <c r="C36" s="13" t="s">
        <v>183</v>
      </c>
      <c r="D36" s="13" t="s">
        <v>185</v>
      </c>
      <c r="E36" s="31"/>
      <c r="F36" s="31"/>
      <c r="G36" s="31"/>
      <c r="H36" s="31"/>
      <c r="I36" s="31"/>
      <c r="J36" s="31" t="s">
        <v>104</v>
      </c>
      <c r="K36" s="31"/>
      <c r="L36" s="31"/>
      <c r="M36" s="31"/>
      <c r="N36" s="31"/>
      <c r="O36" s="31"/>
      <c r="P36" s="31"/>
      <c r="Q36" s="20" t="s">
        <v>107</v>
      </c>
      <c r="R36" s="145"/>
      <c r="S36" s="100"/>
      <c r="T36" s="100"/>
      <c r="U36" s="94"/>
      <c r="V36" s="104"/>
      <c r="W36" s="156"/>
      <c r="X36" s="72"/>
      <c r="Y36" s="72"/>
      <c r="Z36" s="72"/>
      <c r="AA36" s="72"/>
      <c r="AB36" s="72"/>
      <c r="AC36" s="2"/>
      <c r="AD36" s="2"/>
      <c r="AE36" s="2"/>
      <c r="AF36" s="2"/>
      <c r="AG36" s="2"/>
      <c r="AH36" s="2"/>
      <c r="AI36" s="2"/>
      <c r="AJ36" s="2"/>
      <c r="AK36" s="2"/>
      <c r="AL36" s="2"/>
      <c r="AM36" s="2"/>
      <c r="AN36" s="2"/>
      <c r="AO36" s="2"/>
      <c r="AP36" s="2"/>
    </row>
    <row r="37" spans="1:42" ht="60" x14ac:dyDescent="0.2">
      <c r="A37" s="103" t="s">
        <v>64</v>
      </c>
      <c r="B37" s="103" t="s">
        <v>188</v>
      </c>
      <c r="C37" s="13" t="s">
        <v>189</v>
      </c>
      <c r="D37" s="17" t="s">
        <v>190</v>
      </c>
      <c r="E37" s="20" t="s">
        <v>104</v>
      </c>
      <c r="F37" s="20" t="s">
        <v>104</v>
      </c>
      <c r="G37" s="20" t="s">
        <v>104</v>
      </c>
      <c r="H37" s="20" t="s">
        <v>104</v>
      </c>
      <c r="I37" s="20" t="s">
        <v>104</v>
      </c>
      <c r="J37" s="20" t="s">
        <v>104</v>
      </c>
      <c r="K37" s="20" t="s">
        <v>104</v>
      </c>
      <c r="L37" s="20" t="s">
        <v>104</v>
      </c>
      <c r="M37" s="20" t="s">
        <v>104</v>
      </c>
      <c r="N37" s="20" t="s">
        <v>104</v>
      </c>
      <c r="O37" s="20" t="s">
        <v>104</v>
      </c>
      <c r="P37" s="20" t="s">
        <v>104</v>
      </c>
      <c r="Q37" s="20" t="s">
        <v>107</v>
      </c>
      <c r="R37" s="103" t="s">
        <v>192</v>
      </c>
      <c r="S37" s="98">
        <v>388755620</v>
      </c>
      <c r="T37" s="98">
        <f>0.05*S37</f>
        <v>19437781</v>
      </c>
      <c r="U37" s="97" t="s">
        <v>217</v>
      </c>
      <c r="V37" s="103" t="s">
        <v>54</v>
      </c>
      <c r="W37" s="105" t="s">
        <v>86</v>
      </c>
      <c r="X37" s="72"/>
      <c r="Y37" s="72"/>
      <c r="Z37" s="72"/>
      <c r="AA37" s="72"/>
      <c r="AB37" s="72"/>
      <c r="AC37" s="2"/>
      <c r="AD37" s="2"/>
      <c r="AE37" s="2"/>
      <c r="AF37" s="2"/>
      <c r="AG37" s="2"/>
      <c r="AH37" s="2"/>
      <c r="AI37" s="2"/>
      <c r="AJ37" s="2"/>
      <c r="AK37" s="2"/>
      <c r="AL37" s="2"/>
      <c r="AM37" s="2"/>
      <c r="AN37" s="2"/>
      <c r="AO37" s="2"/>
      <c r="AP37" s="2"/>
    </row>
    <row r="38" spans="1:42" ht="60" x14ac:dyDescent="0.2">
      <c r="A38" s="104"/>
      <c r="B38" s="104"/>
      <c r="C38" s="13" t="s">
        <v>186</v>
      </c>
      <c r="D38" s="17" t="s">
        <v>191</v>
      </c>
      <c r="E38" s="20"/>
      <c r="F38" s="20"/>
      <c r="G38" s="20"/>
      <c r="H38" s="20"/>
      <c r="I38" s="20" t="s">
        <v>104</v>
      </c>
      <c r="J38" s="20"/>
      <c r="K38" s="20"/>
      <c r="L38" s="20"/>
      <c r="M38" s="20"/>
      <c r="N38" s="20"/>
      <c r="O38" s="20"/>
      <c r="P38" s="20"/>
      <c r="Q38" s="19" t="s">
        <v>107</v>
      </c>
      <c r="R38" s="109"/>
      <c r="S38" s="99"/>
      <c r="T38" s="99"/>
      <c r="U38" s="94"/>
      <c r="V38" s="104"/>
      <c r="W38" s="156"/>
      <c r="X38" s="72"/>
      <c r="Y38" s="72"/>
      <c r="Z38" s="72"/>
      <c r="AA38" s="72"/>
      <c r="AB38" s="72"/>
      <c r="AC38" s="2"/>
      <c r="AD38" s="2"/>
      <c r="AE38" s="2"/>
      <c r="AF38" s="2"/>
      <c r="AG38" s="2"/>
      <c r="AH38" s="2"/>
      <c r="AI38" s="2"/>
      <c r="AJ38" s="2"/>
      <c r="AK38" s="2"/>
      <c r="AL38" s="2"/>
      <c r="AM38" s="2"/>
      <c r="AN38" s="2"/>
      <c r="AO38" s="2"/>
      <c r="AP38" s="2"/>
    </row>
    <row r="39" spans="1:42" ht="110" customHeight="1" x14ac:dyDescent="0.2">
      <c r="A39" s="119" t="s">
        <v>65</v>
      </c>
      <c r="B39" s="103" t="s">
        <v>63</v>
      </c>
      <c r="C39" s="103" t="s">
        <v>187</v>
      </c>
      <c r="D39" s="103" t="s">
        <v>193</v>
      </c>
      <c r="E39" s="103"/>
      <c r="F39" s="103"/>
      <c r="G39" s="103"/>
      <c r="H39" s="103"/>
      <c r="I39" s="103" t="s">
        <v>104</v>
      </c>
      <c r="J39" s="103" t="s">
        <v>104</v>
      </c>
      <c r="K39" s="103"/>
      <c r="L39" s="103"/>
      <c r="M39" s="103"/>
      <c r="N39" s="103"/>
      <c r="O39" s="103"/>
      <c r="P39" s="103"/>
      <c r="Q39" s="118" t="s">
        <v>123</v>
      </c>
      <c r="R39" s="41" t="s">
        <v>194</v>
      </c>
      <c r="S39" s="92">
        <v>216682026</v>
      </c>
      <c r="T39" s="92">
        <f>0.05*S39</f>
        <v>10834101.300000001</v>
      </c>
      <c r="U39" s="55" t="s">
        <v>217</v>
      </c>
      <c r="V39" s="25" t="s">
        <v>54</v>
      </c>
      <c r="W39" s="64" t="s">
        <v>55</v>
      </c>
      <c r="X39" s="72"/>
      <c r="Y39" s="73"/>
      <c r="Z39" s="74"/>
      <c r="AA39" s="26"/>
      <c r="AB39" s="76"/>
      <c r="AC39" s="2"/>
      <c r="AD39" s="2"/>
      <c r="AE39" s="2"/>
      <c r="AF39" s="2"/>
      <c r="AG39" s="2"/>
      <c r="AH39" s="2"/>
      <c r="AI39" s="2"/>
      <c r="AJ39" s="2"/>
      <c r="AK39" s="2"/>
      <c r="AL39" s="2"/>
      <c r="AM39" s="2"/>
      <c r="AN39" s="2"/>
      <c r="AO39" s="2"/>
      <c r="AP39" s="2"/>
    </row>
    <row r="40" spans="1:42" ht="118" customHeight="1" x14ac:dyDescent="0.2">
      <c r="A40" s="131"/>
      <c r="B40" s="104"/>
      <c r="C40" s="104"/>
      <c r="D40" s="104"/>
      <c r="E40" s="104"/>
      <c r="F40" s="104"/>
      <c r="G40" s="104"/>
      <c r="H40" s="104"/>
      <c r="I40" s="104"/>
      <c r="J40" s="104"/>
      <c r="K40" s="104"/>
      <c r="L40" s="104"/>
      <c r="M40" s="104"/>
      <c r="N40" s="104"/>
      <c r="O40" s="104"/>
      <c r="P40" s="104"/>
      <c r="Q40" s="118"/>
      <c r="R40" s="40" t="s">
        <v>195</v>
      </c>
      <c r="S40" s="92">
        <v>370144784</v>
      </c>
      <c r="T40" s="92">
        <f>0.05*S40</f>
        <v>18507239.199999999</v>
      </c>
      <c r="U40" s="56" t="s">
        <v>217</v>
      </c>
      <c r="V40" s="25" t="s">
        <v>54</v>
      </c>
      <c r="W40" s="64" t="s">
        <v>55</v>
      </c>
      <c r="X40" s="72"/>
      <c r="Y40" s="73"/>
      <c r="Z40" s="74"/>
      <c r="AA40" s="26"/>
      <c r="AB40" s="76"/>
      <c r="AC40" s="2"/>
      <c r="AD40" s="2"/>
      <c r="AE40" s="2"/>
      <c r="AF40" s="2"/>
      <c r="AG40" s="2"/>
      <c r="AH40" s="2"/>
      <c r="AI40" s="2"/>
      <c r="AJ40" s="2"/>
      <c r="AK40" s="2"/>
      <c r="AL40" s="2"/>
      <c r="AM40" s="2"/>
      <c r="AN40" s="2"/>
      <c r="AO40" s="2"/>
      <c r="AP40" s="2"/>
    </row>
    <row r="41" spans="1:42" ht="94" customHeight="1" x14ac:dyDescent="0.2">
      <c r="A41" s="15" t="s">
        <v>74</v>
      </c>
      <c r="B41" s="125" t="s">
        <v>50</v>
      </c>
      <c r="C41" s="13" t="s">
        <v>124</v>
      </c>
      <c r="D41" s="13" t="s">
        <v>125</v>
      </c>
      <c r="E41" s="12"/>
      <c r="F41" s="13"/>
      <c r="G41" s="13"/>
      <c r="H41" s="20" t="s">
        <v>104</v>
      </c>
      <c r="I41" s="13"/>
      <c r="J41" s="13"/>
      <c r="K41" s="13"/>
      <c r="L41" s="13"/>
      <c r="M41" s="13"/>
      <c r="N41" s="13"/>
      <c r="O41" s="13"/>
      <c r="P41" s="13"/>
      <c r="Q41" s="33" t="s">
        <v>108</v>
      </c>
      <c r="R41" s="128" t="s">
        <v>85</v>
      </c>
      <c r="S41" s="108" t="s">
        <v>85</v>
      </c>
      <c r="T41" s="108" t="s">
        <v>85</v>
      </c>
      <c r="U41" s="97" t="s">
        <v>85</v>
      </c>
      <c r="V41" s="103" t="s">
        <v>54</v>
      </c>
      <c r="W41" s="156" t="s">
        <v>55</v>
      </c>
      <c r="X41" s="36"/>
      <c r="Y41" s="62"/>
      <c r="Z41" s="63"/>
      <c r="AA41" s="26"/>
      <c r="AB41" s="76"/>
      <c r="AC41" s="2"/>
      <c r="AD41" s="2"/>
      <c r="AE41" s="2"/>
      <c r="AF41" s="2"/>
      <c r="AG41" s="2"/>
      <c r="AH41" s="2"/>
      <c r="AI41" s="2"/>
      <c r="AJ41" s="2"/>
      <c r="AK41" s="2"/>
      <c r="AL41" s="2"/>
      <c r="AM41" s="2"/>
      <c r="AN41" s="2"/>
      <c r="AO41" s="2"/>
      <c r="AP41" s="2"/>
    </row>
    <row r="42" spans="1:42" ht="60" x14ac:dyDescent="0.2">
      <c r="A42" s="123" t="s">
        <v>75</v>
      </c>
      <c r="B42" s="126"/>
      <c r="C42" s="13" t="s">
        <v>196</v>
      </c>
      <c r="D42" s="13" t="s">
        <v>125</v>
      </c>
      <c r="E42" s="12"/>
      <c r="F42" s="13"/>
      <c r="G42" s="13"/>
      <c r="H42" s="20" t="s">
        <v>104</v>
      </c>
      <c r="I42" s="13"/>
      <c r="J42" s="13"/>
      <c r="K42" s="13"/>
      <c r="L42" s="13"/>
      <c r="M42" s="13"/>
      <c r="N42" s="13"/>
      <c r="O42" s="13"/>
      <c r="P42" s="13"/>
      <c r="Q42" s="33" t="s">
        <v>108</v>
      </c>
      <c r="R42" s="129"/>
      <c r="S42" s="109"/>
      <c r="T42" s="109"/>
      <c r="U42" s="107"/>
      <c r="V42" s="109"/>
      <c r="W42" s="156"/>
      <c r="X42" s="36"/>
      <c r="Y42" s="62"/>
      <c r="Z42" s="63"/>
      <c r="AA42" s="26"/>
      <c r="AB42" s="76"/>
      <c r="AC42" s="2"/>
      <c r="AD42" s="2"/>
      <c r="AE42" s="2"/>
      <c r="AF42" s="2"/>
      <c r="AG42" s="2"/>
      <c r="AH42" s="2"/>
      <c r="AI42" s="2"/>
      <c r="AJ42" s="2"/>
      <c r="AK42" s="2"/>
      <c r="AL42" s="2"/>
      <c r="AM42" s="2"/>
      <c r="AN42" s="2"/>
      <c r="AO42" s="2"/>
      <c r="AP42" s="2"/>
    </row>
    <row r="43" spans="1:42" ht="68" customHeight="1" x14ac:dyDescent="0.2">
      <c r="A43" s="124"/>
      <c r="B43" s="127"/>
      <c r="C43" s="13" t="s">
        <v>126</v>
      </c>
      <c r="D43" s="13" t="s">
        <v>127</v>
      </c>
      <c r="E43" s="12" t="s">
        <v>104</v>
      </c>
      <c r="F43" s="12" t="s">
        <v>104</v>
      </c>
      <c r="G43" s="12" t="s">
        <v>104</v>
      </c>
      <c r="H43" s="12" t="s">
        <v>104</v>
      </c>
      <c r="I43" s="12" t="s">
        <v>104</v>
      </c>
      <c r="J43" s="12" t="s">
        <v>104</v>
      </c>
      <c r="K43" s="12" t="s">
        <v>104</v>
      </c>
      <c r="L43" s="12" t="s">
        <v>104</v>
      </c>
      <c r="M43" s="12" t="s">
        <v>104</v>
      </c>
      <c r="N43" s="12" t="s">
        <v>104</v>
      </c>
      <c r="O43" s="12" t="s">
        <v>104</v>
      </c>
      <c r="P43" s="12" t="s">
        <v>104</v>
      </c>
      <c r="Q43" s="33" t="s">
        <v>108</v>
      </c>
      <c r="R43" s="130"/>
      <c r="S43" s="104"/>
      <c r="T43" s="104"/>
      <c r="U43" s="94"/>
      <c r="V43" s="104"/>
      <c r="W43" s="106"/>
      <c r="X43" s="36"/>
      <c r="Y43" s="62"/>
      <c r="Z43" s="63"/>
      <c r="AA43" s="26"/>
      <c r="AB43" s="76"/>
      <c r="AC43" s="2"/>
      <c r="AD43" s="2"/>
      <c r="AE43" s="2"/>
      <c r="AF43" s="2"/>
      <c r="AG43" s="2"/>
      <c r="AH43" s="2"/>
      <c r="AI43" s="2"/>
      <c r="AJ43" s="2"/>
      <c r="AK43" s="2"/>
      <c r="AL43" s="2"/>
      <c r="AM43" s="2"/>
      <c r="AN43" s="2"/>
      <c r="AO43" s="2"/>
      <c r="AP43" s="2"/>
    </row>
    <row r="44" spans="1:42" s="47" customFormat="1" ht="279" customHeight="1" x14ac:dyDescent="0.2">
      <c r="A44" s="42" t="s">
        <v>66</v>
      </c>
      <c r="B44" s="83" t="s">
        <v>197</v>
      </c>
      <c r="C44" s="43" t="s">
        <v>199</v>
      </c>
      <c r="D44" s="43" t="s">
        <v>200</v>
      </c>
      <c r="E44" s="44" t="s">
        <v>104</v>
      </c>
      <c r="F44" s="44" t="s">
        <v>104</v>
      </c>
      <c r="G44" s="44" t="s">
        <v>104</v>
      </c>
      <c r="H44" s="44" t="s">
        <v>104</v>
      </c>
      <c r="I44" s="44" t="s">
        <v>104</v>
      </c>
      <c r="J44" s="44" t="s">
        <v>104</v>
      </c>
      <c r="K44" s="44" t="s">
        <v>104</v>
      </c>
      <c r="L44" s="44" t="s">
        <v>104</v>
      </c>
      <c r="M44" s="44" t="s">
        <v>104</v>
      </c>
      <c r="N44" s="44" t="s">
        <v>104</v>
      </c>
      <c r="O44" s="44" t="s">
        <v>104</v>
      </c>
      <c r="P44" s="44" t="s">
        <v>104</v>
      </c>
      <c r="Q44" s="43" t="s">
        <v>201</v>
      </c>
      <c r="R44" s="40" t="s">
        <v>202</v>
      </c>
      <c r="S44" s="87">
        <v>29986185</v>
      </c>
      <c r="T44" s="87">
        <f>0.05*S44</f>
        <v>1499309.25</v>
      </c>
      <c r="U44" s="45" t="s">
        <v>217</v>
      </c>
      <c r="V44" s="44" t="s">
        <v>54</v>
      </c>
      <c r="W44" s="65" t="s">
        <v>86</v>
      </c>
      <c r="X44" s="77"/>
      <c r="Y44" s="78"/>
      <c r="Z44" s="79"/>
      <c r="AA44" s="80"/>
      <c r="AB44" s="81"/>
      <c r="AC44" s="46"/>
      <c r="AD44" s="46"/>
      <c r="AE44" s="46"/>
      <c r="AF44" s="46"/>
      <c r="AG44" s="46"/>
      <c r="AH44" s="46"/>
      <c r="AI44" s="46"/>
      <c r="AJ44" s="46"/>
      <c r="AK44" s="46"/>
      <c r="AL44" s="46"/>
      <c r="AM44" s="46"/>
      <c r="AN44" s="46"/>
      <c r="AO44" s="46"/>
      <c r="AP44" s="46"/>
    </row>
    <row r="45" spans="1:42" ht="119" customHeight="1" x14ac:dyDescent="0.2">
      <c r="A45" s="119" t="s">
        <v>78</v>
      </c>
      <c r="B45" s="118" t="s">
        <v>67</v>
      </c>
      <c r="C45" s="35" t="s">
        <v>134</v>
      </c>
      <c r="D45" s="13" t="s">
        <v>135</v>
      </c>
      <c r="E45" s="13"/>
      <c r="F45" s="13"/>
      <c r="G45" s="13"/>
      <c r="H45" s="13"/>
      <c r="I45" s="12" t="s">
        <v>104</v>
      </c>
      <c r="J45" s="13"/>
      <c r="K45" s="13"/>
      <c r="L45" s="13"/>
      <c r="M45" s="13"/>
      <c r="N45" s="13"/>
      <c r="O45" s="13"/>
      <c r="P45" s="13"/>
      <c r="Q45" s="12" t="s">
        <v>107</v>
      </c>
      <c r="R45" s="122" t="s">
        <v>141</v>
      </c>
      <c r="S45" s="98">
        <v>0</v>
      </c>
      <c r="T45" s="98">
        <v>0</v>
      </c>
      <c r="U45" s="97" t="s">
        <v>217</v>
      </c>
      <c r="V45" s="103" t="s">
        <v>54</v>
      </c>
      <c r="W45" s="105" t="s">
        <v>55</v>
      </c>
      <c r="X45" s="36"/>
      <c r="Y45" s="62"/>
      <c r="Z45" s="63"/>
      <c r="AA45" s="26"/>
      <c r="AB45" s="76"/>
      <c r="AC45" s="2"/>
      <c r="AD45" s="2"/>
      <c r="AE45" s="2"/>
      <c r="AF45" s="2"/>
      <c r="AG45" s="2"/>
      <c r="AH45" s="2"/>
      <c r="AI45" s="2"/>
      <c r="AJ45" s="2"/>
      <c r="AK45" s="2"/>
      <c r="AL45" s="2"/>
      <c r="AM45" s="2"/>
      <c r="AN45" s="2"/>
      <c r="AO45" s="2"/>
      <c r="AP45" s="2"/>
    </row>
    <row r="46" spans="1:42" ht="119" customHeight="1" x14ac:dyDescent="0.2">
      <c r="A46" s="120"/>
      <c r="B46" s="118"/>
      <c r="C46" s="35" t="s">
        <v>136</v>
      </c>
      <c r="D46" s="13" t="s">
        <v>137</v>
      </c>
      <c r="E46" s="13"/>
      <c r="F46" s="13"/>
      <c r="G46" s="13" t="s">
        <v>104</v>
      </c>
      <c r="H46" s="13" t="s">
        <v>104</v>
      </c>
      <c r="I46" s="13" t="s">
        <v>104</v>
      </c>
      <c r="J46" s="13" t="s">
        <v>104</v>
      </c>
      <c r="K46" s="13" t="s">
        <v>104</v>
      </c>
      <c r="L46" s="13" t="s">
        <v>104</v>
      </c>
      <c r="M46" s="13" t="s">
        <v>104</v>
      </c>
      <c r="N46" s="13" t="s">
        <v>104</v>
      </c>
      <c r="O46" s="13" t="s">
        <v>104</v>
      </c>
      <c r="P46" s="13" t="s">
        <v>104</v>
      </c>
      <c r="Q46" s="12" t="s">
        <v>107</v>
      </c>
      <c r="R46" s="109"/>
      <c r="S46" s="99"/>
      <c r="T46" s="99"/>
      <c r="U46" s="107"/>
      <c r="V46" s="109"/>
      <c r="W46" s="156"/>
      <c r="X46" s="36"/>
      <c r="Y46" s="62"/>
      <c r="Z46" s="63"/>
      <c r="AA46" s="26"/>
      <c r="AB46" s="76"/>
      <c r="AC46" s="2"/>
      <c r="AD46" s="2"/>
      <c r="AE46" s="2"/>
      <c r="AF46" s="2"/>
      <c r="AG46" s="2"/>
      <c r="AH46" s="2"/>
      <c r="AI46" s="2"/>
      <c r="AJ46" s="2"/>
      <c r="AK46" s="2"/>
      <c r="AL46" s="2"/>
      <c r="AM46" s="2"/>
      <c r="AN46" s="2"/>
      <c r="AO46" s="2"/>
      <c r="AP46" s="2"/>
    </row>
    <row r="47" spans="1:42" ht="119" customHeight="1" x14ac:dyDescent="0.2">
      <c r="A47" s="120"/>
      <c r="B47" s="118"/>
      <c r="C47" s="35" t="s">
        <v>130</v>
      </c>
      <c r="D47" s="13" t="s">
        <v>138</v>
      </c>
      <c r="E47" s="164" t="s">
        <v>131</v>
      </c>
      <c r="F47" s="165"/>
      <c r="G47" s="165"/>
      <c r="H47" s="165"/>
      <c r="I47" s="165"/>
      <c r="J47" s="165"/>
      <c r="K47" s="165"/>
      <c r="L47" s="165"/>
      <c r="M47" s="165"/>
      <c r="N47" s="165"/>
      <c r="O47" s="165"/>
      <c r="P47" s="166"/>
      <c r="Q47" s="12" t="s">
        <v>107</v>
      </c>
      <c r="R47" s="109"/>
      <c r="S47" s="99"/>
      <c r="T47" s="99"/>
      <c r="U47" s="107"/>
      <c r="V47" s="109"/>
      <c r="W47" s="156"/>
      <c r="X47" s="36"/>
      <c r="Y47" s="62"/>
      <c r="Z47" s="63"/>
      <c r="AA47" s="26"/>
      <c r="AB47" s="76"/>
      <c r="AC47" s="2"/>
      <c r="AD47" s="2"/>
      <c r="AE47" s="2"/>
      <c r="AF47" s="2"/>
      <c r="AG47" s="2"/>
      <c r="AH47" s="2"/>
      <c r="AI47" s="2"/>
      <c r="AJ47" s="2"/>
      <c r="AK47" s="2"/>
      <c r="AL47" s="2"/>
      <c r="AM47" s="2"/>
      <c r="AN47" s="2"/>
      <c r="AO47" s="2"/>
      <c r="AP47" s="2"/>
    </row>
    <row r="48" spans="1:42" ht="99" customHeight="1" x14ac:dyDescent="0.2">
      <c r="A48" s="121"/>
      <c r="B48" s="118"/>
      <c r="C48" s="35" t="s">
        <v>139</v>
      </c>
      <c r="D48" s="13" t="s">
        <v>132</v>
      </c>
      <c r="E48" s="164" t="s">
        <v>133</v>
      </c>
      <c r="F48" s="165"/>
      <c r="G48" s="165"/>
      <c r="H48" s="165"/>
      <c r="I48" s="165"/>
      <c r="J48" s="165"/>
      <c r="K48" s="165"/>
      <c r="L48" s="165"/>
      <c r="M48" s="165"/>
      <c r="N48" s="165"/>
      <c r="O48" s="165"/>
      <c r="P48" s="166"/>
      <c r="Q48" s="12" t="s">
        <v>107</v>
      </c>
      <c r="R48" s="104"/>
      <c r="S48" s="100"/>
      <c r="T48" s="100"/>
      <c r="U48" s="94"/>
      <c r="V48" s="104"/>
      <c r="W48" s="106"/>
      <c r="X48" s="36"/>
      <c r="Y48" s="62"/>
      <c r="Z48" s="63"/>
      <c r="AA48" s="26"/>
      <c r="AB48" s="76"/>
      <c r="AC48" s="2"/>
      <c r="AD48" s="2"/>
      <c r="AE48" s="2"/>
      <c r="AF48" s="2"/>
      <c r="AG48" s="2"/>
      <c r="AH48" s="2"/>
      <c r="AI48" s="2"/>
      <c r="AJ48" s="2"/>
      <c r="AK48" s="2"/>
      <c r="AL48" s="2"/>
      <c r="AM48" s="2"/>
      <c r="AN48" s="2"/>
      <c r="AO48" s="2"/>
      <c r="AP48" s="2"/>
    </row>
    <row r="49" spans="1:42" s="47" customFormat="1" ht="99" customHeight="1" x14ac:dyDescent="0.2">
      <c r="A49" s="42" t="s">
        <v>77</v>
      </c>
      <c r="B49" s="48" t="s">
        <v>76</v>
      </c>
      <c r="C49" s="49" t="s">
        <v>203</v>
      </c>
      <c r="D49" s="43" t="s">
        <v>204</v>
      </c>
      <c r="E49" s="43"/>
      <c r="F49" s="43"/>
      <c r="G49" s="43"/>
      <c r="H49" s="43"/>
      <c r="I49" s="43"/>
      <c r="J49" s="43"/>
      <c r="K49" s="44" t="s">
        <v>104</v>
      </c>
      <c r="L49" s="43"/>
      <c r="M49" s="43"/>
      <c r="N49" s="43"/>
      <c r="O49" s="43"/>
      <c r="P49" s="43"/>
      <c r="Q49" s="44" t="s">
        <v>123</v>
      </c>
      <c r="R49" s="44" t="s">
        <v>85</v>
      </c>
      <c r="S49" s="44" t="s">
        <v>85</v>
      </c>
      <c r="T49" s="44" t="s">
        <v>85</v>
      </c>
      <c r="U49" s="45" t="s">
        <v>85</v>
      </c>
      <c r="V49" s="44" t="s">
        <v>85</v>
      </c>
      <c r="W49" s="66" t="s">
        <v>85</v>
      </c>
      <c r="X49" s="77"/>
      <c r="Y49" s="78"/>
      <c r="Z49" s="79"/>
      <c r="AA49" s="80"/>
      <c r="AB49" s="81"/>
      <c r="AC49" s="46"/>
      <c r="AD49" s="46"/>
      <c r="AE49" s="46"/>
      <c r="AF49" s="46"/>
      <c r="AG49" s="46"/>
      <c r="AH49" s="46"/>
      <c r="AI49" s="46"/>
      <c r="AJ49" s="46"/>
      <c r="AK49" s="46"/>
      <c r="AL49" s="46"/>
      <c r="AM49" s="46"/>
      <c r="AN49" s="46"/>
      <c r="AO49" s="46"/>
      <c r="AP49" s="46"/>
    </row>
    <row r="50" spans="1:42" s="47" customFormat="1" ht="354" customHeight="1" x14ac:dyDescent="0.2">
      <c r="A50" s="42" t="s">
        <v>79</v>
      </c>
      <c r="B50" s="44" t="s">
        <v>68</v>
      </c>
      <c r="C50" s="43" t="s">
        <v>206</v>
      </c>
      <c r="D50" s="43" t="s">
        <v>205</v>
      </c>
      <c r="E50" s="44" t="s">
        <v>104</v>
      </c>
      <c r="F50" s="44" t="s">
        <v>104</v>
      </c>
      <c r="G50" s="44" t="s">
        <v>104</v>
      </c>
      <c r="H50" s="44" t="s">
        <v>104</v>
      </c>
      <c r="I50" s="44" t="s">
        <v>104</v>
      </c>
      <c r="J50" s="44" t="s">
        <v>104</v>
      </c>
      <c r="K50" s="44" t="s">
        <v>104</v>
      </c>
      <c r="L50" s="44" t="s">
        <v>104</v>
      </c>
      <c r="M50" s="44" t="s">
        <v>104</v>
      </c>
      <c r="N50" s="44" t="s">
        <v>104</v>
      </c>
      <c r="O50" s="44" t="s">
        <v>104</v>
      </c>
      <c r="P50" s="44" t="s">
        <v>104</v>
      </c>
      <c r="Q50" s="44" t="s">
        <v>207</v>
      </c>
      <c r="R50" s="43" t="s">
        <v>208</v>
      </c>
      <c r="S50" s="87">
        <v>0</v>
      </c>
      <c r="T50" s="87">
        <v>0</v>
      </c>
      <c r="U50" s="45" t="s">
        <v>217</v>
      </c>
      <c r="V50" s="44" t="s">
        <v>54</v>
      </c>
      <c r="W50" s="66" t="s">
        <v>86</v>
      </c>
      <c r="X50" s="82"/>
      <c r="Y50" s="78"/>
      <c r="Z50" s="79"/>
      <c r="AA50" s="80"/>
      <c r="AB50" s="77"/>
      <c r="AC50" s="46"/>
      <c r="AD50" s="46"/>
      <c r="AE50" s="46"/>
      <c r="AF50" s="46"/>
      <c r="AG50" s="46"/>
      <c r="AH50" s="46"/>
      <c r="AI50" s="46"/>
      <c r="AJ50" s="46"/>
      <c r="AK50" s="46"/>
      <c r="AL50" s="46"/>
      <c r="AM50" s="46"/>
      <c r="AN50" s="46"/>
      <c r="AO50" s="46"/>
      <c r="AP50" s="46"/>
    </row>
    <row r="51" spans="1:42" ht="129" customHeight="1" x14ac:dyDescent="0.2">
      <c r="A51" s="118" t="s">
        <v>80</v>
      </c>
      <c r="B51" s="39" t="s">
        <v>140</v>
      </c>
      <c r="C51" s="10" t="s">
        <v>143</v>
      </c>
      <c r="D51" s="10" t="s">
        <v>142</v>
      </c>
      <c r="E51" s="16"/>
      <c r="F51" s="16"/>
      <c r="G51" s="16"/>
      <c r="H51" s="16" t="s">
        <v>104</v>
      </c>
      <c r="I51" s="16" t="s">
        <v>104</v>
      </c>
      <c r="J51" s="16" t="s">
        <v>104</v>
      </c>
      <c r="K51" s="16" t="s">
        <v>104</v>
      </c>
      <c r="L51" s="16" t="s">
        <v>104</v>
      </c>
      <c r="M51" s="16" t="s">
        <v>104</v>
      </c>
      <c r="N51" s="16" t="s">
        <v>104</v>
      </c>
      <c r="O51" s="16" t="s">
        <v>104</v>
      </c>
      <c r="P51" s="16" t="s">
        <v>104</v>
      </c>
      <c r="Q51" s="10" t="s">
        <v>107</v>
      </c>
      <c r="R51" s="37" t="s">
        <v>210</v>
      </c>
      <c r="S51" s="91" t="s">
        <v>209</v>
      </c>
      <c r="T51" s="91">
        <v>3</v>
      </c>
      <c r="U51" s="11" t="s">
        <v>217</v>
      </c>
      <c r="V51" s="12" t="s">
        <v>107</v>
      </c>
      <c r="W51" s="67" t="s">
        <v>25</v>
      </c>
      <c r="X51" s="36"/>
      <c r="Y51" s="62"/>
      <c r="Z51" s="63"/>
      <c r="AA51" s="26"/>
      <c r="AB51" s="36"/>
      <c r="AC51" s="2"/>
      <c r="AD51" s="2"/>
      <c r="AE51" s="2"/>
      <c r="AF51" s="2"/>
      <c r="AG51" s="2"/>
      <c r="AH51" s="2"/>
      <c r="AI51" s="2"/>
      <c r="AJ51" s="2"/>
      <c r="AK51" s="2"/>
      <c r="AL51" s="2"/>
      <c r="AM51" s="2"/>
      <c r="AN51" s="2"/>
      <c r="AO51" s="2"/>
      <c r="AP51" s="2"/>
    </row>
    <row r="52" spans="1:42" ht="129" customHeight="1" x14ac:dyDescent="0.2">
      <c r="A52" s="118"/>
      <c r="B52" s="115" t="s">
        <v>144</v>
      </c>
      <c r="C52" s="10" t="s">
        <v>145</v>
      </c>
      <c r="D52" s="10" t="s">
        <v>214</v>
      </c>
      <c r="E52" s="16" t="s">
        <v>104</v>
      </c>
      <c r="F52" s="16" t="s">
        <v>104</v>
      </c>
      <c r="G52" s="16" t="s">
        <v>104</v>
      </c>
      <c r="H52" s="16" t="s">
        <v>104</v>
      </c>
      <c r="I52" s="16" t="s">
        <v>104</v>
      </c>
      <c r="J52" s="16" t="s">
        <v>104</v>
      </c>
      <c r="K52" s="16" t="s">
        <v>104</v>
      </c>
      <c r="L52" s="16" t="s">
        <v>104</v>
      </c>
      <c r="M52" s="16" t="s">
        <v>104</v>
      </c>
      <c r="N52" s="16" t="s">
        <v>104</v>
      </c>
      <c r="O52" s="16" t="s">
        <v>104</v>
      </c>
      <c r="P52" s="16" t="s">
        <v>104</v>
      </c>
      <c r="Q52" s="10" t="s">
        <v>107</v>
      </c>
      <c r="R52" s="50" t="s">
        <v>211</v>
      </c>
      <c r="S52" s="89">
        <v>1</v>
      </c>
      <c r="T52" s="90">
        <v>0</v>
      </c>
      <c r="U52" s="22" t="s">
        <v>217</v>
      </c>
      <c r="V52" s="15" t="s">
        <v>107</v>
      </c>
      <c r="W52" s="68" t="s">
        <v>25</v>
      </c>
      <c r="X52" s="36"/>
      <c r="Y52" s="62"/>
      <c r="Z52" s="63"/>
      <c r="AA52" s="26"/>
      <c r="AB52" s="36"/>
      <c r="AC52" s="2"/>
      <c r="AD52" s="2"/>
      <c r="AE52" s="2"/>
      <c r="AF52" s="2"/>
      <c r="AG52" s="2"/>
      <c r="AH52" s="2"/>
      <c r="AI52" s="2"/>
      <c r="AJ52" s="2"/>
      <c r="AK52" s="2"/>
      <c r="AL52" s="2"/>
      <c r="AM52" s="2"/>
      <c r="AN52" s="2"/>
      <c r="AO52" s="2"/>
      <c r="AP52" s="2"/>
    </row>
    <row r="53" spans="1:42" ht="129" customHeight="1" x14ac:dyDescent="0.2">
      <c r="A53" s="118"/>
      <c r="B53" s="116"/>
      <c r="C53" s="10" t="s">
        <v>147</v>
      </c>
      <c r="D53" s="10" t="s">
        <v>148</v>
      </c>
      <c r="E53" s="16"/>
      <c r="F53" s="16"/>
      <c r="G53" s="16"/>
      <c r="H53" s="16"/>
      <c r="I53" s="16"/>
      <c r="J53" s="16" t="s">
        <v>104</v>
      </c>
      <c r="K53" s="16"/>
      <c r="L53" s="16"/>
      <c r="M53" s="16"/>
      <c r="N53" s="16"/>
      <c r="O53" s="16"/>
      <c r="P53" s="16"/>
      <c r="Q53" s="14" t="s">
        <v>149</v>
      </c>
      <c r="R53" s="101" t="s">
        <v>212</v>
      </c>
      <c r="S53" s="102">
        <v>7</v>
      </c>
      <c r="T53" s="102">
        <v>0</v>
      </c>
      <c r="U53" s="107" t="s">
        <v>217</v>
      </c>
      <c r="V53" s="103" t="s">
        <v>107</v>
      </c>
      <c r="W53" s="105" t="s">
        <v>25</v>
      </c>
      <c r="X53" s="36"/>
      <c r="Y53" s="62"/>
      <c r="Z53" s="63"/>
      <c r="AA53" s="26"/>
      <c r="AB53" s="36"/>
      <c r="AC53" s="2"/>
      <c r="AD53" s="2"/>
      <c r="AE53" s="2"/>
      <c r="AF53" s="2"/>
      <c r="AG53" s="2"/>
      <c r="AH53" s="2"/>
      <c r="AI53" s="2"/>
      <c r="AJ53" s="2"/>
      <c r="AK53" s="2"/>
      <c r="AL53" s="2"/>
      <c r="AM53" s="2"/>
      <c r="AN53" s="2"/>
      <c r="AO53" s="2"/>
      <c r="AP53" s="2"/>
    </row>
    <row r="54" spans="1:42" ht="99" customHeight="1" x14ac:dyDescent="0.2">
      <c r="A54" s="118"/>
      <c r="B54" s="117"/>
      <c r="C54" s="13" t="s">
        <v>146</v>
      </c>
      <c r="D54" s="13" t="s">
        <v>150</v>
      </c>
      <c r="E54" s="13"/>
      <c r="F54" s="13"/>
      <c r="G54" s="13"/>
      <c r="H54" s="13" t="s">
        <v>104</v>
      </c>
      <c r="I54" s="13"/>
      <c r="J54" s="13"/>
      <c r="K54" s="13"/>
      <c r="L54" s="13" t="s">
        <v>104</v>
      </c>
      <c r="M54" s="13"/>
      <c r="N54" s="13"/>
      <c r="O54" s="13"/>
      <c r="P54" s="13" t="s">
        <v>104</v>
      </c>
      <c r="Q54" s="14" t="s">
        <v>107</v>
      </c>
      <c r="R54" s="101"/>
      <c r="S54" s="102"/>
      <c r="T54" s="102"/>
      <c r="U54" s="94"/>
      <c r="V54" s="104"/>
      <c r="W54" s="106"/>
      <c r="X54" s="36"/>
      <c r="Y54" s="62"/>
      <c r="Z54" s="63"/>
      <c r="AA54" s="26"/>
      <c r="AB54" s="36"/>
      <c r="AC54" s="2"/>
      <c r="AD54" s="2"/>
      <c r="AE54" s="2"/>
      <c r="AF54" s="2"/>
      <c r="AG54" s="2"/>
      <c r="AH54" s="2"/>
      <c r="AI54" s="2"/>
      <c r="AJ54" s="2"/>
      <c r="AK54" s="2"/>
      <c r="AL54" s="2"/>
      <c r="AM54" s="2"/>
      <c r="AN54" s="2"/>
      <c r="AO54" s="2"/>
      <c r="AP54" s="2"/>
    </row>
    <row r="55" spans="1:42" s="47" customFormat="1" ht="199" customHeight="1" x14ac:dyDescent="0.2">
      <c r="A55" s="42" t="s">
        <v>81</v>
      </c>
      <c r="B55" s="44" t="s">
        <v>69</v>
      </c>
      <c r="C55" s="43" t="s">
        <v>213</v>
      </c>
      <c r="D55" s="43" t="s">
        <v>215</v>
      </c>
      <c r="E55" s="44" t="s">
        <v>104</v>
      </c>
      <c r="F55" s="44" t="s">
        <v>104</v>
      </c>
      <c r="G55" s="44" t="s">
        <v>104</v>
      </c>
      <c r="H55" s="44" t="s">
        <v>104</v>
      </c>
      <c r="I55" s="44" t="s">
        <v>104</v>
      </c>
      <c r="J55" s="44" t="s">
        <v>104</v>
      </c>
      <c r="K55" s="44" t="s">
        <v>104</v>
      </c>
      <c r="L55" s="44" t="s">
        <v>104</v>
      </c>
      <c r="M55" s="44" t="s">
        <v>104</v>
      </c>
      <c r="N55" s="44" t="s">
        <v>104</v>
      </c>
      <c r="O55" s="44" t="s">
        <v>104</v>
      </c>
      <c r="P55" s="44" t="s">
        <v>104</v>
      </c>
      <c r="Q55" s="51" t="s">
        <v>107</v>
      </c>
      <c r="R55" s="43" t="s">
        <v>216</v>
      </c>
      <c r="S55" s="52">
        <v>0</v>
      </c>
      <c r="T55" s="52">
        <v>0</v>
      </c>
      <c r="U55" s="45" t="s">
        <v>217</v>
      </c>
      <c r="V55" s="12" t="s">
        <v>107</v>
      </c>
      <c r="W55" s="67" t="s">
        <v>25</v>
      </c>
      <c r="X55" s="77"/>
      <c r="Y55" s="78"/>
      <c r="Z55" s="79"/>
      <c r="AA55" s="80"/>
      <c r="AB55" s="77"/>
      <c r="AC55" s="46"/>
      <c r="AD55" s="46"/>
      <c r="AE55" s="46"/>
      <c r="AF55" s="46"/>
      <c r="AG55" s="46"/>
      <c r="AH55" s="46"/>
      <c r="AI55" s="46"/>
      <c r="AJ55" s="46"/>
      <c r="AK55" s="46"/>
      <c r="AL55" s="46"/>
      <c r="AM55" s="46"/>
      <c r="AN55" s="46"/>
      <c r="AO55" s="46"/>
      <c r="AP55" s="46"/>
    </row>
    <row r="56" spans="1:42" ht="66" customHeight="1" x14ac:dyDescent="0.2">
      <c r="A56" s="108" t="s">
        <v>82</v>
      </c>
      <c r="B56" s="16" t="s">
        <v>70</v>
      </c>
      <c r="C56" s="10" t="s">
        <v>151</v>
      </c>
      <c r="D56" s="10" t="s">
        <v>152</v>
      </c>
      <c r="E56" s="110" t="s">
        <v>166</v>
      </c>
      <c r="F56" s="111"/>
      <c r="G56" s="111"/>
      <c r="H56" s="111"/>
      <c r="I56" s="111"/>
      <c r="J56" s="111"/>
      <c r="K56" s="111"/>
      <c r="L56" s="111"/>
      <c r="M56" s="111"/>
      <c r="N56" s="111"/>
      <c r="O56" s="111"/>
      <c r="P56" s="112"/>
      <c r="Q56" s="10" t="s">
        <v>107</v>
      </c>
      <c r="R56" s="10" t="s">
        <v>153</v>
      </c>
      <c r="S56" s="53">
        <v>45884170</v>
      </c>
      <c r="T56" s="53">
        <f>45884170*0.015</f>
        <v>688262.54999999993</v>
      </c>
      <c r="U56" s="11" t="s">
        <v>217</v>
      </c>
      <c r="V56" s="12" t="s">
        <v>107</v>
      </c>
      <c r="W56" s="67" t="s">
        <v>25</v>
      </c>
      <c r="X56" s="36"/>
      <c r="Y56" s="62"/>
      <c r="Z56" s="63"/>
      <c r="AA56" s="26"/>
      <c r="AB56" s="36"/>
      <c r="AC56" s="2"/>
      <c r="AD56" s="2"/>
      <c r="AE56" s="2"/>
      <c r="AF56" s="2"/>
      <c r="AG56" s="2"/>
      <c r="AH56" s="2"/>
      <c r="AI56" s="2"/>
      <c r="AJ56" s="2"/>
      <c r="AK56" s="2"/>
      <c r="AL56" s="2"/>
      <c r="AM56" s="2"/>
      <c r="AN56" s="2"/>
      <c r="AO56" s="2"/>
      <c r="AP56" s="2"/>
    </row>
    <row r="57" spans="1:42" ht="52.5" customHeight="1" x14ac:dyDescent="0.2">
      <c r="A57" s="109"/>
      <c r="B57" s="21" t="s">
        <v>71</v>
      </c>
      <c r="C57" s="10" t="s">
        <v>154</v>
      </c>
      <c r="D57" s="10" t="s">
        <v>155</v>
      </c>
      <c r="E57" s="110" t="s">
        <v>166</v>
      </c>
      <c r="F57" s="111"/>
      <c r="G57" s="111"/>
      <c r="H57" s="111"/>
      <c r="I57" s="111"/>
      <c r="J57" s="111"/>
      <c r="K57" s="111"/>
      <c r="L57" s="111"/>
      <c r="M57" s="111"/>
      <c r="N57" s="111"/>
      <c r="O57" s="111"/>
      <c r="P57" s="112"/>
      <c r="Q57" s="10" t="s">
        <v>107</v>
      </c>
      <c r="R57" s="10" t="s">
        <v>156</v>
      </c>
      <c r="S57" s="53">
        <v>2334220</v>
      </c>
      <c r="T57" s="53">
        <f>2334220*0.02</f>
        <v>46684.4</v>
      </c>
      <c r="U57" s="11" t="s">
        <v>217</v>
      </c>
      <c r="V57" s="12" t="s">
        <v>107</v>
      </c>
      <c r="W57" s="67" t="s">
        <v>25</v>
      </c>
      <c r="X57" s="36"/>
      <c r="Y57" s="62"/>
      <c r="Z57" s="63"/>
      <c r="AA57" s="26"/>
      <c r="AB57" s="36"/>
      <c r="AC57" s="2"/>
      <c r="AD57" s="2"/>
      <c r="AE57" s="2"/>
      <c r="AF57" s="2"/>
      <c r="AG57" s="2"/>
      <c r="AH57" s="2"/>
      <c r="AI57" s="2"/>
      <c r="AJ57" s="2"/>
      <c r="AK57" s="2"/>
      <c r="AL57" s="2"/>
      <c r="AM57" s="2"/>
      <c r="AN57" s="2"/>
      <c r="AO57" s="2"/>
      <c r="AP57" s="2"/>
    </row>
    <row r="58" spans="1:42" ht="82.5" customHeight="1" x14ac:dyDescent="0.2">
      <c r="A58" s="109"/>
      <c r="B58" s="33" t="s">
        <v>72</v>
      </c>
      <c r="C58" s="35" t="s">
        <v>158</v>
      </c>
      <c r="D58" s="13" t="s">
        <v>165</v>
      </c>
      <c r="E58" s="12"/>
      <c r="F58" s="12"/>
      <c r="G58" s="12"/>
      <c r="H58" s="12" t="s">
        <v>104</v>
      </c>
      <c r="I58" s="12" t="s">
        <v>104</v>
      </c>
      <c r="J58" s="12" t="s">
        <v>104</v>
      </c>
      <c r="K58" s="12" t="s">
        <v>104</v>
      </c>
      <c r="L58" s="12" t="s">
        <v>104</v>
      </c>
      <c r="M58" s="12" t="s">
        <v>104</v>
      </c>
      <c r="N58" s="12" t="s">
        <v>104</v>
      </c>
      <c r="O58" s="12" t="s">
        <v>104</v>
      </c>
      <c r="P58" s="12" t="s">
        <v>104</v>
      </c>
      <c r="Q58" s="10" t="s">
        <v>107</v>
      </c>
      <c r="R58" s="13" t="s">
        <v>157</v>
      </c>
      <c r="S58" s="53">
        <v>21050168</v>
      </c>
      <c r="T58" s="53">
        <f>21050168*0.05</f>
        <v>1052508.4000000001</v>
      </c>
      <c r="U58" s="11" t="s">
        <v>217</v>
      </c>
      <c r="V58" s="12" t="s">
        <v>107</v>
      </c>
      <c r="W58" s="67" t="s">
        <v>25</v>
      </c>
      <c r="X58" s="61"/>
      <c r="Y58" s="62"/>
      <c r="Z58" s="63"/>
      <c r="AA58" s="26"/>
      <c r="AB58" s="36"/>
      <c r="AC58" s="2"/>
      <c r="AD58" s="2"/>
      <c r="AE58" s="2"/>
      <c r="AF58" s="2"/>
      <c r="AG58" s="2"/>
      <c r="AH58" s="2"/>
      <c r="AI58" s="2"/>
      <c r="AJ58" s="2"/>
      <c r="AK58" s="2"/>
      <c r="AL58" s="2"/>
      <c r="AM58" s="2"/>
      <c r="AN58" s="2"/>
      <c r="AO58" s="2"/>
      <c r="AP58" s="2"/>
    </row>
    <row r="59" spans="1:42" ht="82.5" customHeight="1" x14ac:dyDescent="0.2">
      <c r="A59" s="109"/>
      <c r="B59" s="33" t="s">
        <v>160</v>
      </c>
      <c r="C59" s="35" t="s">
        <v>163</v>
      </c>
      <c r="D59" s="10" t="s">
        <v>167</v>
      </c>
      <c r="E59" s="12"/>
      <c r="F59" s="12"/>
      <c r="G59" s="12"/>
      <c r="H59" s="12"/>
      <c r="I59" s="12"/>
      <c r="J59" s="12" t="s">
        <v>104</v>
      </c>
      <c r="K59" s="12"/>
      <c r="L59" s="12"/>
      <c r="M59" s="12"/>
      <c r="N59" s="12"/>
      <c r="O59" s="12"/>
      <c r="P59" s="12"/>
      <c r="Q59" s="10" t="s">
        <v>107</v>
      </c>
      <c r="R59" s="13" t="s">
        <v>226</v>
      </c>
      <c r="S59" s="44">
        <v>7</v>
      </c>
      <c r="T59" s="44">
        <v>8</v>
      </c>
      <c r="U59" s="11" t="s">
        <v>217</v>
      </c>
      <c r="V59" s="12" t="s">
        <v>107</v>
      </c>
      <c r="W59" s="67" t="s">
        <v>25</v>
      </c>
      <c r="X59" s="61"/>
      <c r="Y59" s="62"/>
      <c r="Z59" s="63"/>
      <c r="AA59" s="26"/>
      <c r="AB59" s="36"/>
      <c r="AC59" s="2"/>
      <c r="AD59" s="2"/>
      <c r="AE59" s="2"/>
      <c r="AF59" s="2"/>
      <c r="AG59" s="2"/>
      <c r="AH59" s="2"/>
      <c r="AI59" s="2"/>
      <c r="AJ59" s="2"/>
      <c r="AK59" s="2"/>
      <c r="AL59" s="2"/>
      <c r="AM59" s="2"/>
      <c r="AN59" s="2"/>
      <c r="AO59" s="2"/>
      <c r="AP59" s="2"/>
    </row>
    <row r="60" spans="1:42" ht="49.5" customHeight="1" x14ac:dyDescent="0.2">
      <c r="A60" s="109"/>
      <c r="B60" s="84" t="s">
        <v>159</v>
      </c>
      <c r="C60" s="57" t="s">
        <v>162</v>
      </c>
      <c r="D60" s="54" t="s">
        <v>164</v>
      </c>
      <c r="E60" s="113" t="s">
        <v>166</v>
      </c>
      <c r="F60" s="114"/>
      <c r="G60" s="114"/>
      <c r="H60" s="114"/>
      <c r="I60" s="114"/>
      <c r="J60" s="114"/>
      <c r="K60" s="114"/>
      <c r="L60" s="114"/>
      <c r="M60" s="114"/>
      <c r="N60" s="114"/>
      <c r="O60" s="114"/>
      <c r="P60" s="115"/>
      <c r="Q60" s="54" t="s">
        <v>107</v>
      </c>
      <c r="R60" s="29" t="s">
        <v>161</v>
      </c>
      <c r="S60" s="88" t="s">
        <v>227</v>
      </c>
      <c r="T60" s="88" t="s">
        <v>228</v>
      </c>
      <c r="U60" s="22" t="s">
        <v>217</v>
      </c>
      <c r="V60" s="18" t="s">
        <v>107</v>
      </c>
      <c r="W60" s="69" t="s">
        <v>25</v>
      </c>
      <c r="X60" s="36"/>
      <c r="Y60" s="62"/>
      <c r="Z60" s="63"/>
      <c r="AA60" s="26"/>
      <c r="AB60" s="36"/>
      <c r="AC60" s="2"/>
      <c r="AD60" s="2"/>
      <c r="AE60" s="2"/>
      <c r="AF60" s="2"/>
      <c r="AG60" s="2"/>
      <c r="AH60" s="2"/>
      <c r="AI60" s="2"/>
      <c r="AJ60" s="2"/>
      <c r="AK60" s="2"/>
      <c r="AL60" s="2"/>
      <c r="AM60" s="2"/>
      <c r="AN60" s="2"/>
      <c r="AO60" s="2"/>
      <c r="AP60" s="2"/>
    </row>
    <row r="61" spans="1:42" ht="107.25" customHeight="1" x14ac:dyDescent="0.2">
      <c r="A61" s="58" t="s">
        <v>83</v>
      </c>
      <c r="B61" s="85" t="s">
        <v>73</v>
      </c>
      <c r="C61" s="59" t="s">
        <v>169</v>
      </c>
      <c r="D61" s="59" t="s">
        <v>168</v>
      </c>
      <c r="E61" s="59"/>
      <c r="F61" s="59"/>
      <c r="G61" s="59"/>
      <c r="H61" s="60" t="s">
        <v>104</v>
      </c>
      <c r="I61" s="59"/>
      <c r="J61" s="59"/>
      <c r="K61" s="59"/>
      <c r="L61" s="59"/>
      <c r="M61" s="59"/>
      <c r="N61" s="59"/>
      <c r="O61" s="59"/>
      <c r="P61" s="59"/>
      <c r="Q61" s="59" t="s">
        <v>170</v>
      </c>
      <c r="R61" s="59" t="s">
        <v>218</v>
      </c>
      <c r="S61" s="60" t="s">
        <v>219</v>
      </c>
      <c r="T61" s="60" t="s">
        <v>219</v>
      </c>
      <c r="U61" s="24" t="s">
        <v>217</v>
      </c>
      <c r="V61" s="33" t="s">
        <v>121</v>
      </c>
      <c r="W61" s="70" t="s">
        <v>25</v>
      </c>
      <c r="X61" s="61"/>
      <c r="Y61" s="62"/>
      <c r="Z61" s="63"/>
      <c r="AA61" s="26"/>
      <c r="AB61" s="36"/>
      <c r="AC61" s="2"/>
      <c r="AD61" s="2"/>
      <c r="AE61" s="2"/>
      <c r="AF61" s="2"/>
      <c r="AG61" s="2"/>
      <c r="AH61" s="2"/>
      <c r="AI61" s="2"/>
      <c r="AJ61" s="2"/>
      <c r="AK61" s="2"/>
      <c r="AL61" s="2"/>
      <c r="AM61" s="2"/>
      <c r="AN61" s="2"/>
      <c r="AO61" s="2"/>
      <c r="AP61" s="2"/>
    </row>
    <row r="62" spans="1:42" ht="15.75" customHeight="1" x14ac:dyDescent="0.2">
      <c r="A62" s="2"/>
      <c r="B62" s="86"/>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75" customHeight="1" x14ac:dyDescent="0.2">
      <c r="A63" s="2"/>
      <c r="B63" s="86"/>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75" customHeight="1" x14ac:dyDescent="0.2">
      <c r="A64" s="2"/>
      <c r="B64" s="8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75" customHeight="1" x14ac:dyDescent="0.2">
      <c r="A65" s="2"/>
      <c r="B65" s="86"/>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75" customHeight="1" x14ac:dyDescent="0.2">
      <c r="A66" s="2"/>
      <c r="B66" s="86"/>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75" customHeight="1" x14ac:dyDescent="0.2">
      <c r="A67" s="2"/>
      <c r="B67" s="86"/>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75" customHeight="1" x14ac:dyDescent="0.2">
      <c r="A68" s="2"/>
      <c r="B68" s="86"/>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75" customHeight="1" x14ac:dyDescent="0.2">
      <c r="A69" s="2"/>
      <c r="B69" s="86"/>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75" customHeight="1" x14ac:dyDescent="0.2">
      <c r="A70" s="2"/>
      <c r="B70" s="86"/>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75" customHeight="1" x14ac:dyDescent="0.2">
      <c r="A71" s="2"/>
      <c r="B71" s="86"/>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5.75" customHeight="1" x14ac:dyDescent="0.2">
      <c r="A72" s="2"/>
      <c r="B72" s="86"/>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5.75" customHeight="1" x14ac:dyDescent="0.2">
      <c r="A73" s="2"/>
      <c r="B73" s="86"/>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ht="15.75" customHeight="1" x14ac:dyDescent="0.2">
      <c r="A74" s="2"/>
      <c r="B74" s="86"/>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ht="15.75" customHeight="1" x14ac:dyDescent="0.2">
      <c r="A75" s="2"/>
      <c r="B75" s="86"/>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ht="15.75" customHeight="1" x14ac:dyDescent="0.2">
      <c r="A76" s="2"/>
      <c r="B76" s="86"/>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ht="15.75" customHeight="1" x14ac:dyDescent="0.2">
      <c r="A77" s="2"/>
      <c r="B77" s="86"/>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ht="15.75" customHeight="1" x14ac:dyDescent="0.2">
      <c r="A78" s="2"/>
      <c r="B78" s="86"/>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ht="15.75" customHeight="1" x14ac:dyDescent="0.2">
      <c r="A79" s="2"/>
      <c r="B79" s="86"/>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ht="15.75" customHeight="1" x14ac:dyDescent="0.2">
      <c r="A80" s="2"/>
      <c r="B80" s="86"/>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ht="15.75" customHeight="1" x14ac:dyDescent="0.2">
      <c r="A81" s="2"/>
      <c r="B81" s="86"/>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ht="15.75" customHeight="1" x14ac:dyDescent="0.2">
      <c r="A82" s="2"/>
      <c r="B82" s="86"/>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ht="15.75" customHeight="1" x14ac:dyDescent="0.2">
      <c r="A83" s="2"/>
      <c r="B83" s="86"/>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ht="15.75" customHeight="1" x14ac:dyDescent="0.2">
      <c r="A84" s="2"/>
      <c r="B84" s="86"/>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ht="15.75" customHeight="1" x14ac:dyDescent="0.2">
      <c r="A85" s="2"/>
      <c r="B85" s="86"/>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ht="15.75" customHeight="1" x14ac:dyDescent="0.2">
      <c r="A86" s="2"/>
      <c r="B86" s="86"/>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ht="15.75" customHeight="1" x14ac:dyDescent="0.2">
      <c r="A87" s="2"/>
      <c r="B87" s="86"/>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ht="15.75" customHeight="1" x14ac:dyDescent="0.2">
      <c r="A88" s="2"/>
      <c r="B88" s="86"/>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ht="15.75" customHeight="1" x14ac:dyDescent="0.2">
      <c r="A89" s="2"/>
      <c r="B89" s="86"/>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ht="15.75" customHeight="1" x14ac:dyDescent="0.2">
      <c r="A90" s="2"/>
      <c r="B90" s="86"/>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row>
    <row r="91" spans="1:42" ht="15.75" customHeight="1" x14ac:dyDescent="0.2">
      <c r="A91" s="2"/>
      <c r="B91" s="86"/>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row>
    <row r="92" spans="1:42" ht="15.75" customHeight="1" x14ac:dyDescent="0.2">
      <c r="A92" s="2"/>
      <c r="B92" s="86"/>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row>
    <row r="93" spans="1:42" ht="15.75" customHeight="1" x14ac:dyDescent="0.2">
      <c r="A93" s="2"/>
      <c r="B93" s="86"/>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row>
    <row r="94" spans="1:42" ht="15.75" customHeight="1" x14ac:dyDescent="0.2">
      <c r="A94" s="2"/>
      <c r="B94" s="86"/>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row>
    <row r="95" spans="1:42" ht="15.75" customHeight="1" x14ac:dyDescent="0.2">
      <c r="A95" s="2"/>
      <c r="B95" s="86"/>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row>
    <row r="96" spans="1:42" ht="15.75" customHeight="1" x14ac:dyDescent="0.2">
      <c r="A96" s="2"/>
      <c r="B96" s="86"/>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row>
    <row r="97" spans="1:42" ht="15.75" customHeight="1" x14ac:dyDescent="0.2">
      <c r="A97" s="2"/>
      <c r="B97" s="86"/>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row>
    <row r="98" spans="1:42" ht="15.75" customHeight="1" x14ac:dyDescent="0.2">
      <c r="A98" s="2"/>
      <c r="B98" s="86"/>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row>
    <row r="99" spans="1:42" ht="15.75" customHeight="1" x14ac:dyDescent="0.2">
      <c r="A99" s="2"/>
      <c r="B99" s="86"/>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row>
    <row r="100" spans="1:42" ht="15.75" customHeight="1" x14ac:dyDescent="0.2">
      <c r="A100" s="2"/>
      <c r="B100" s="86"/>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row>
    <row r="101" spans="1:42" ht="15.75" customHeight="1" x14ac:dyDescent="0.2">
      <c r="A101" s="2"/>
      <c r="B101" s="86"/>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row>
    <row r="102" spans="1:42" ht="15.75" customHeight="1" x14ac:dyDescent="0.2">
      <c r="A102" s="2"/>
      <c r="B102" s="86"/>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row>
    <row r="103" spans="1:42" ht="15.75" customHeight="1" x14ac:dyDescent="0.2">
      <c r="A103" s="2"/>
      <c r="B103" s="86"/>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row>
    <row r="104" spans="1:42" ht="15.75" customHeight="1" x14ac:dyDescent="0.2">
      <c r="A104" s="2"/>
      <c r="B104" s="86"/>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row>
    <row r="105" spans="1:42" ht="15.75" customHeight="1" x14ac:dyDescent="0.2">
      <c r="A105" s="2"/>
      <c r="B105" s="86"/>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row>
    <row r="106" spans="1:42" ht="15.75" customHeight="1" x14ac:dyDescent="0.2">
      <c r="A106" s="2"/>
      <c r="B106" s="86"/>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row>
    <row r="107" spans="1:42" ht="15.75" customHeight="1" x14ac:dyDescent="0.2">
      <c r="A107" s="2"/>
      <c r="B107" s="86"/>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row>
    <row r="108" spans="1:42" ht="15.75" customHeight="1" x14ac:dyDescent="0.2">
      <c r="A108" s="2"/>
      <c r="B108" s="86"/>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row>
    <row r="109" spans="1:42" ht="15.75" customHeight="1" x14ac:dyDescent="0.2">
      <c r="A109" s="2"/>
      <c r="B109" s="86"/>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row>
    <row r="110" spans="1:42" ht="15.75" customHeight="1" x14ac:dyDescent="0.2">
      <c r="A110" s="2"/>
      <c r="B110" s="86"/>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row>
    <row r="111" spans="1:42" ht="15.75" customHeight="1" x14ac:dyDescent="0.2">
      <c r="A111" s="2"/>
      <c r="B111" s="86"/>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row>
    <row r="112" spans="1:42" ht="15.75" customHeight="1" x14ac:dyDescent="0.2">
      <c r="A112" s="2"/>
      <c r="B112" s="86"/>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row>
    <row r="113" spans="1:42" ht="15.75" customHeight="1" x14ac:dyDescent="0.2">
      <c r="A113" s="2"/>
      <c r="B113" s="86"/>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row>
    <row r="114" spans="1:42" ht="15.75" customHeight="1" x14ac:dyDescent="0.2">
      <c r="A114" s="2"/>
      <c r="B114" s="86"/>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row>
    <row r="115" spans="1:42" ht="15.75" customHeight="1" x14ac:dyDescent="0.2">
      <c r="A115" s="2"/>
      <c r="B115" s="86"/>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row>
    <row r="116" spans="1:42" ht="15.75" customHeight="1" x14ac:dyDescent="0.2">
      <c r="A116" s="2"/>
      <c r="B116" s="86"/>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row>
    <row r="117" spans="1:42" ht="15.75" customHeight="1" x14ac:dyDescent="0.2">
      <c r="A117" s="2"/>
      <c r="B117" s="86"/>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row>
    <row r="118" spans="1:42" ht="15.75" customHeight="1" x14ac:dyDescent="0.2">
      <c r="A118" s="2"/>
      <c r="B118" s="86"/>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row>
    <row r="119" spans="1:42" ht="15.75" customHeight="1" x14ac:dyDescent="0.2">
      <c r="A119" s="2"/>
      <c r="B119" s="86"/>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row>
    <row r="120" spans="1:42" ht="15.75" customHeight="1" x14ac:dyDescent="0.2">
      <c r="A120" s="2"/>
      <c r="B120" s="86"/>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row>
    <row r="121" spans="1:42" ht="15.75" customHeight="1" x14ac:dyDescent="0.2">
      <c r="A121" s="2"/>
      <c r="B121" s="86"/>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row>
    <row r="122" spans="1:42" ht="15.75" customHeight="1" x14ac:dyDescent="0.2">
      <c r="A122" s="2"/>
      <c r="B122" s="86"/>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row>
    <row r="123" spans="1:42" ht="15.75" customHeight="1" x14ac:dyDescent="0.2">
      <c r="A123" s="2"/>
      <c r="B123" s="86"/>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row>
    <row r="124" spans="1:42" ht="15.75" customHeight="1" x14ac:dyDescent="0.2">
      <c r="A124" s="2"/>
      <c r="B124" s="86"/>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row>
    <row r="125" spans="1:42" ht="15.75" customHeight="1" x14ac:dyDescent="0.2">
      <c r="A125" s="2"/>
      <c r="B125" s="86"/>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row>
    <row r="126" spans="1:42" ht="15.75" customHeight="1" x14ac:dyDescent="0.2">
      <c r="A126" s="2"/>
      <c r="B126" s="86"/>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row>
    <row r="127" spans="1:42" ht="15.75" customHeight="1" x14ac:dyDescent="0.2">
      <c r="A127" s="2"/>
      <c r="B127" s="86"/>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row>
    <row r="128" spans="1:42" ht="15.75" customHeight="1" x14ac:dyDescent="0.2">
      <c r="A128" s="2"/>
      <c r="B128" s="86"/>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row>
    <row r="129" spans="1:42" ht="15.75" customHeight="1" x14ac:dyDescent="0.2">
      <c r="A129" s="2"/>
      <c r="B129" s="86"/>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row>
    <row r="130" spans="1:42" ht="15.75" customHeight="1" x14ac:dyDescent="0.2">
      <c r="A130" s="2"/>
      <c r="B130" s="86"/>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row>
    <row r="131" spans="1:42" ht="15.75" customHeight="1" x14ac:dyDescent="0.2">
      <c r="A131" s="2"/>
      <c r="B131" s="86"/>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row>
    <row r="132" spans="1:42" ht="15.75" customHeight="1" x14ac:dyDescent="0.2">
      <c r="A132" s="2"/>
      <c r="B132" s="86"/>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row>
    <row r="133" spans="1:42" ht="15.75" customHeight="1" x14ac:dyDescent="0.2">
      <c r="A133" s="2"/>
      <c r="B133" s="86"/>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row>
    <row r="134" spans="1:42" ht="15.75" customHeight="1" x14ac:dyDescent="0.2">
      <c r="A134" s="2"/>
      <c r="B134" s="86"/>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row>
    <row r="135" spans="1:42" ht="15.75" customHeight="1" x14ac:dyDescent="0.2">
      <c r="A135" s="2"/>
      <c r="B135" s="86"/>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row>
    <row r="136" spans="1:42" ht="15.75" customHeight="1" x14ac:dyDescent="0.2">
      <c r="A136" s="2"/>
      <c r="B136" s="86"/>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row>
    <row r="137" spans="1:42" ht="15.75" customHeight="1" x14ac:dyDescent="0.2">
      <c r="A137" s="2"/>
      <c r="B137" s="86"/>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row>
    <row r="138" spans="1:42" ht="15.75" customHeight="1" x14ac:dyDescent="0.2">
      <c r="A138" s="2"/>
      <c r="B138" s="86"/>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row>
    <row r="139" spans="1:42" ht="15.75" customHeight="1" x14ac:dyDescent="0.2">
      <c r="A139" s="2"/>
      <c r="B139" s="86"/>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row>
    <row r="140" spans="1:42" ht="15.75" customHeight="1" x14ac:dyDescent="0.2">
      <c r="A140" s="2"/>
      <c r="B140" s="86"/>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row>
    <row r="141" spans="1:42" ht="15.75" customHeight="1" x14ac:dyDescent="0.2">
      <c r="A141" s="2"/>
      <c r="B141" s="86"/>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row>
    <row r="142" spans="1:42" ht="15.75" customHeight="1" x14ac:dyDescent="0.2">
      <c r="A142" s="2"/>
      <c r="B142" s="86"/>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row>
    <row r="143" spans="1:42" ht="15.75" customHeight="1" x14ac:dyDescent="0.2">
      <c r="A143" s="2"/>
      <c r="B143" s="86"/>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row>
    <row r="144" spans="1:42" ht="15.75" customHeight="1" x14ac:dyDescent="0.2">
      <c r="A144" s="2"/>
      <c r="B144" s="86"/>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row>
    <row r="145" spans="1:42" ht="15.75" customHeight="1" x14ac:dyDescent="0.2">
      <c r="A145" s="2"/>
      <c r="B145" s="86"/>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row>
    <row r="146" spans="1:42" ht="15.75" customHeight="1" x14ac:dyDescent="0.2">
      <c r="A146" s="2"/>
      <c r="B146" s="86"/>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row>
    <row r="147" spans="1:42" ht="15.75" customHeight="1" x14ac:dyDescent="0.2">
      <c r="A147" s="2"/>
      <c r="B147" s="86"/>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row>
    <row r="148" spans="1:42" ht="15.75" customHeight="1" x14ac:dyDescent="0.2">
      <c r="A148" s="2"/>
      <c r="B148" s="86"/>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row>
    <row r="149" spans="1:42" ht="15.75" customHeight="1" x14ac:dyDescent="0.2">
      <c r="A149" s="2"/>
      <c r="B149" s="86"/>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row>
    <row r="150" spans="1:42" ht="15.75" customHeight="1" x14ac:dyDescent="0.2">
      <c r="A150" s="2"/>
      <c r="B150" s="86"/>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row>
    <row r="151" spans="1:42" ht="15.75" customHeight="1" x14ac:dyDescent="0.2">
      <c r="A151" s="2"/>
      <c r="B151" s="86"/>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row>
    <row r="152" spans="1:42" ht="15.75" customHeight="1" x14ac:dyDescent="0.2">
      <c r="A152" s="2"/>
      <c r="B152" s="86"/>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row>
    <row r="153" spans="1:42" ht="15.75" customHeight="1" x14ac:dyDescent="0.2">
      <c r="A153" s="2"/>
      <c r="B153" s="86"/>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row>
    <row r="154" spans="1:42" ht="15.75" customHeight="1" x14ac:dyDescent="0.2">
      <c r="A154" s="2"/>
      <c r="B154" s="86"/>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row>
    <row r="155" spans="1:42" ht="15.75" customHeight="1" x14ac:dyDescent="0.2">
      <c r="A155" s="2"/>
      <c r="B155" s="86"/>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row>
    <row r="156" spans="1:42" ht="15.75" customHeight="1" x14ac:dyDescent="0.2">
      <c r="A156" s="2"/>
      <c r="B156" s="86"/>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row>
    <row r="157" spans="1:42" ht="15.75" customHeight="1" x14ac:dyDescent="0.2">
      <c r="A157" s="2"/>
      <c r="B157" s="86"/>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row>
    <row r="158" spans="1:42" ht="15.75" customHeight="1" x14ac:dyDescent="0.2">
      <c r="A158" s="2"/>
      <c r="B158" s="86"/>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row>
    <row r="159" spans="1:42" ht="15.75" customHeight="1" x14ac:dyDescent="0.2">
      <c r="A159" s="2"/>
      <c r="B159" s="86"/>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row>
    <row r="160" spans="1:42" ht="15.75" customHeight="1" x14ac:dyDescent="0.2">
      <c r="A160" s="2"/>
      <c r="B160" s="86"/>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row>
    <row r="161" spans="1:42" ht="15.75" customHeight="1" x14ac:dyDescent="0.2">
      <c r="A161" s="2"/>
      <c r="B161" s="86"/>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row>
    <row r="162" spans="1:42" ht="15.75" customHeight="1" x14ac:dyDescent="0.2">
      <c r="A162" s="2"/>
      <c r="B162" s="86"/>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row>
    <row r="163" spans="1:42" ht="15.75" customHeight="1" x14ac:dyDescent="0.2">
      <c r="A163" s="2"/>
      <c r="B163" s="86"/>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row>
    <row r="164" spans="1:42" ht="15.75" customHeight="1" x14ac:dyDescent="0.2">
      <c r="A164" s="2"/>
      <c r="B164" s="86"/>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row>
    <row r="165" spans="1:42" ht="15.75" customHeight="1" x14ac:dyDescent="0.2">
      <c r="A165" s="2"/>
      <c r="B165" s="86"/>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row>
    <row r="166" spans="1:42" ht="15.75" customHeight="1" x14ac:dyDescent="0.2">
      <c r="A166" s="2"/>
      <c r="B166" s="86"/>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row>
    <row r="167" spans="1:42" ht="15.75" customHeight="1" x14ac:dyDescent="0.2">
      <c r="A167" s="2"/>
      <c r="B167" s="86"/>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row>
    <row r="168" spans="1:42" ht="15.75" customHeight="1" x14ac:dyDescent="0.2">
      <c r="A168" s="2"/>
      <c r="B168" s="86"/>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row>
    <row r="169" spans="1:42" ht="15.75" customHeight="1" x14ac:dyDescent="0.2">
      <c r="A169" s="2"/>
      <c r="B169" s="86"/>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row>
    <row r="170" spans="1:42" ht="15.75" customHeight="1" x14ac:dyDescent="0.2">
      <c r="A170" s="2"/>
      <c r="B170" s="86"/>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row>
    <row r="171" spans="1:42" ht="15.75" customHeight="1" x14ac:dyDescent="0.2">
      <c r="A171" s="2"/>
      <c r="B171" s="86"/>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row>
    <row r="172" spans="1:42" ht="15.75" customHeight="1" x14ac:dyDescent="0.2">
      <c r="A172" s="2"/>
      <c r="B172" s="86"/>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row>
    <row r="173" spans="1:42" ht="15.75" customHeight="1" x14ac:dyDescent="0.2">
      <c r="A173" s="2"/>
      <c r="B173" s="86"/>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row>
    <row r="174" spans="1:42" ht="15.75" customHeight="1" x14ac:dyDescent="0.2">
      <c r="A174" s="2"/>
      <c r="B174" s="86"/>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row>
    <row r="175" spans="1:42" ht="15.75" customHeight="1" x14ac:dyDescent="0.2">
      <c r="A175" s="2"/>
      <c r="B175" s="86"/>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row>
    <row r="176" spans="1:42" ht="15.75" customHeight="1" x14ac:dyDescent="0.2">
      <c r="A176" s="2"/>
      <c r="B176" s="86"/>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row>
    <row r="177" spans="1:42" ht="15.75" customHeight="1" x14ac:dyDescent="0.2">
      <c r="A177" s="2"/>
      <c r="B177" s="86"/>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row>
    <row r="178" spans="1:42" ht="15.75" customHeight="1" x14ac:dyDescent="0.2">
      <c r="A178" s="2"/>
      <c r="B178" s="86"/>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row>
    <row r="179" spans="1:42" ht="15.75" customHeight="1" x14ac:dyDescent="0.2">
      <c r="A179" s="2"/>
      <c r="B179" s="86"/>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row>
    <row r="180" spans="1:42" ht="15.75" customHeight="1" x14ac:dyDescent="0.2">
      <c r="A180" s="2"/>
      <c r="B180" s="86"/>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row>
    <row r="181" spans="1:42" ht="15.75" customHeight="1" x14ac:dyDescent="0.2">
      <c r="A181" s="2"/>
      <c r="B181" s="86"/>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row>
    <row r="182" spans="1:42" ht="15.75" customHeight="1" x14ac:dyDescent="0.2">
      <c r="A182" s="2"/>
      <c r="B182" s="86"/>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row>
    <row r="183" spans="1:42" ht="15.75" customHeight="1" x14ac:dyDescent="0.2">
      <c r="A183" s="2"/>
      <c r="B183" s="86"/>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row>
    <row r="184" spans="1:42" ht="15.75" customHeight="1" x14ac:dyDescent="0.2">
      <c r="A184" s="2"/>
      <c r="B184" s="86"/>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row>
    <row r="185" spans="1:42" ht="15.75" customHeight="1" x14ac:dyDescent="0.2">
      <c r="A185" s="2"/>
      <c r="B185" s="86"/>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row>
    <row r="186" spans="1:42" ht="15.75" customHeight="1" x14ac:dyDescent="0.2">
      <c r="A186" s="2"/>
      <c r="B186" s="86"/>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row>
    <row r="187" spans="1:42" ht="15.75" customHeight="1" x14ac:dyDescent="0.2">
      <c r="A187" s="2"/>
      <c r="B187" s="86"/>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row>
    <row r="188" spans="1:42" ht="15.75" customHeight="1" x14ac:dyDescent="0.2">
      <c r="A188" s="2"/>
      <c r="B188" s="86"/>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row>
    <row r="189" spans="1:42" ht="15.75" customHeight="1" x14ac:dyDescent="0.2">
      <c r="A189" s="2"/>
      <c r="B189" s="86"/>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row>
    <row r="190" spans="1:42" ht="15.75" customHeight="1" x14ac:dyDescent="0.2">
      <c r="A190" s="2"/>
      <c r="B190" s="86"/>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row>
    <row r="191" spans="1:42" ht="15.75" customHeight="1" x14ac:dyDescent="0.2">
      <c r="A191" s="2"/>
      <c r="B191" s="86"/>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row>
    <row r="192" spans="1:42" ht="15.75" customHeight="1" x14ac:dyDescent="0.2">
      <c r="A192" s="2"/>
      <c r="B192" s="86"/>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row>
    <row r="193" spans="1:42" ht="15.75" customHeight="1" x14ac:dyDescent="0.2">
      <c r="A193" s="2"/>
      <c r="B193" s="86"/>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row>
    <row r="194" spans="1:42" ht="15.75" customHeight="1" x14ac:dyDescent="0.2">
      <c r="A194" s="2"/>
      <c r="B194" s="86"/>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row>
    <row r="195" spans="1:42" ht="15.75" customHeight="1" x14ac:dyDescent="0.2">
      <c r="A195" s="2"/>
      <c r="B195" s="86"/>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row>
    <row r="196" spans="1:42" ht="15.75" customHeight="1" x14ac:dyDescent="0.2">
      <c r="A196" s="2"/>
      <c r="B196" s="86"/>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row>
    <row r="197" spans="1:42" ht="15.75" customHeight="1" x14ac:dyDescent="0.2">
      <c r="A197" s="2"/>
      <c r="B197" s="86"/>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row>
    <row r="198" spans="1:42" ht="15.75" customHeight="1" x14ac:dyDescent="0.2">
      <c r="A198" s="2"/>
      <c r="B198" s="86"/>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row>
    <row r="199" spans="1:42" ht="15.75" customHeight="1" x14ac:dyDescent="0.2">
      <c r="A199" s="2"/>
      <c r="B199" s="86"/>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row>
    <row r="200" spans="1:42" ht="15.75" customHeight="1" x14ac:dyDescent="0.2">
      <c r="A200" s="2"/>
      <c r="B200" s="86"/>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row>
    <row r="201" spans="1:42" ht="15.75" customHeight="1" x14ac:dyDescent="0.2">
      <c r="A201" s="2"/>
      <c r="B201" s="86"/>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row>
    <row r="202" spans="1:42" ht="15.75" customHeight="1" x14ac:dyDescent="0.2">
      <c r="A202" s="2"/>
      <c r="B202" s="86"/>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row>
    <row r="203" spans="1:42" ht="15.75" customHeight="1" x14ac:dyDescent="0.2">
      <c r="A203" s="2"/>
      <c r="B203" s="86"/>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row>
    <row r="204" spans="1:42" ht="15.75" customHeight="1" x14ac:dyDescent="0.2">
      <c r="A204" s="2"/>
      <c r="B204" s="86"/>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row>
    <row r="205" spans="1:42" ht="15.75" customHeight="1" x14ac:dyDescent="0.2">
      <c r="A205" s="2"/>
      <c r="B205" s="86"/>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row>
    <row r="206" spans="1:42" ht="15.75" customHeight="1" x14ac:dyDescent="0.2">
      <c r="A206" s="2"/>
      <c r="B206" s="86"/>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row>
    <row r="207" spans="1:42" ht="15.75" customHeight="1" x14ac:dyDescent="0.2">
      <c r="A207" s="2"/>
      <c r="B207" s="86"/>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row>
    <row r="208" spans="1:42" ht="15.75" customHeight="1" x14ac:dyDescent="0.2">
      <c r="A208" s="2"/>
      <c r="B208" s="86"/>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row>
    <row r="209" spans="1:42" ht="15.75" customHeight="1" x14ac:dyDescent="0.2">
      <c r="A209" s="2"/>
      <c r="B209" s="86"/>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row>
    <row r="210" spans="1:42" ht="15.75" customHeight="1" x14ac:dyDescent="0.2">
      <c r="A210" s="2"/>
      <c r="B210" s="86"/>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row>
    <row r="211" spans="1:42" ht="15.75" customHeight="1" x14ac:dyDescent="0.2">
      <c r="A211" s="2"/>
      <c r="B211" s="86"/>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row>
    <row r="212" spans="1:42" ht="15.75" customHeight="1" x14ac:dyDescent="0.2">
      <c r="A212" s="2"/>
      <c r="B212" s="86"/>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row>
    <row r="213" spans="1:42" ht="15.75" customHeight="1" x14ac:dyDescent="0.2">
      <c r="A213" s="2"/>
      <c r="B213" s="86"/>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row>
    <row r="214" spans="1:42" ht="15.75" customHeight="1" x14ac:dyDescent="0.2">
      <c r="A214" s="2"/>
      <c r="B214" s="86"/>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row>
    <row r="215" spans="1:42" ht="15.75" customHeight="1" x14ac:dyDescent="0.2">
      <c r="A215" s="2"/>
      <c r="B215" s="86"/>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row>
    <row r="216" spans="1:42" ht="15.75" customHeight="1" x14ac:dyDescent="0.2">
      <c r="A216" s="2"/>
      <c r="B216" s="86"/>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row>
    <row r="217" spans="1:42" ht="15.75" customHeight="1" x14ac:dyDescent="0.2">
      <c r="A217" s="2"/>
      <c r="B217" s="86"/>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row>
    <row r="218" spans="1:42" ht="15.75" customHeight="1" x14ac:dyDescent="0.2">
      <c r="A218" s="2"/>
      <c r="B218" s="86"/>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row>
    <row r="219" spans="1:42" ht="15.75" customHeight="1" x14ac:dyDescent="0.2">
      <c r="A219" s="2"/>
      <c r="B219" s="86"/>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row>
    <row r="220" spans="1:42" ht="15.75" customHeight="1" x14ac:dyDescent="0.2">
      <c r="A220" s="2"/>
      <c r="B220" s="86"/>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row>
    <row r="221" spans="1:42" ht="15.75" customHeight="1" x14ac:dyDescent="0.2">
      <c r="A221" s="2"/>
      <c r="B221" s="86"/>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row>
    <row r="222" spans="1:42" ht="15.75" customHeight="1" x14ac:dyDescent="0.2">
      <c r="A222" s="2"/>
      <c r="B222" s="86"/>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row>
    <row r="223" spans="1:42" ht="15.75" customHeight="1" x14ac:dyDescent="0.2">
      <c r="A223" s="2"/>
      <c r="B223" s="86"/>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row>
    <row r="224" spans="1:42" ht="15.75" customHeight="1" x14ac:dyDescent="0.2">
      <c r="A224" s="2"/>
      <c r="B224" s="86"/>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row>
    <row r="225" spans="1:42" ht="15.75" customHeight="1" x14ac:dyDescent="0.2">
      <c r="A225" s="2"/>
      <c r="B225" s="86"/>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row>
    <row r="226" spans="1:42" ht="15.75" customHeight="1" x14ac:dyDescent="0.2">
      <c r="A226" s="2"/>
      <c r="B226" s="86"/>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row>
    <row r="227" spans="1:42" ht="15.75" customHeight="1" x14ac:dyDescent="0.2">
      <c r="A227" s="2"/>
      <c r="B227" s="86"/>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row>
    <row r="228" spans="1:42" ht="15.75" customHeight="1" x14ac:dyDescent="0.2">
      <c r="A228" s="2"/>
      <c r="B228" s="86"/>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row>
    <row r="229" spans="1:42" ht="15.75" customHeight="1" x14ac:dyDescent="0.2">
      <c r="A229" s="2"/>
      <c r="B229" s="86"/>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row>
    <row r="230" spans="1:42" ht="15.75" customHeight="1" x14ac:dyDescent="0.2">
      <c r="A230" s="2"/>
      <c r="B230" s="86"/>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row>
    <row r="231" spans="1:42" ht="15.75" customHeight="1" x14ac:dyDescent="0.2">
      <c r="A231" s="2"/>
      <c r="B231" s="86"/>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row>
    <row r="232" spans="1:42" ht="15.75" customHeight="1" x14ac:dyDescent="0.2">
      <c r="A232" s="2"/>
      <c r="B232" s="86"/>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row>
    <row r="233" spans="1:42" ht="15.75" customHeight="1" x14ac:dyDescent="0.2">
      <c r="A233" s="2"/>
      <c r="B233" s="86"/>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row>
    <row r="234" spans="1:42" ht="15.75" customHeight="1" x14ac:dyDescent="0.2">
      <c r="A234" s="2"/>
      <c r="B234" s="86"/>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row>
    <row r="235" spans="1:42" ht="15.75" customHeight="1" x14ac:dyDescent="0.2">
      <c r="A235" s="2"/>
      <c r="B235" s="86"/>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row>
    <row r="236" spans="1:42" ht="15.75" customHeight="1" x14ac:dyDescent="0.2">
      <c r="A236" s="2"/>
      <c r="B236" s="86"/>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row>
    <row r="237" spans="1:42" ht="15.75" customHeight="1" x14ac:dyDescent="0.2">
      <c r="A237" s="2"/>
      <c r="B237" s="86"/>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row>
    <row r="238" spans="1:42" ht="15.75" customHeight="1" x14ac:dyDescent="0.2">
      <c r="A238" s="2"/>
      <c r="B238" s="86"/>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row>
    <row r="239" spans="1:42" ht="15.75" customHeight="1" x14ac:dyDescent="0.2">
      <c r="A239" s="2"/>
      <c r="B239" s="86"/>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row>
    <row r="240" spans="1:42" ht="15.75" customHeight="1" x14ac:dyDescent="0.2">
      <c r="A240" s="2"/>
      <c r="B240" s="86"/>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row>
    <row r="241" spans="1:42" ht="15.75" customHeight="1" x14ac:dyDescent="0.2">
      <c r="A241" s="2"/>
      <c r="B241" s="86"/>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row>
    <row r="242" spans="1:42" ht="15.75" customHeight="1" x14ac:dyDescent="0.2">
      <c r="A242" s="2"/>
      <c r="B242" s="86"/>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row>
    <row r="243" spans="1:42" ht="15.75" customHeight="1" x14ac:dyDescent="0.2">
      <c r="A243" s="2"/>
      <c r="B243" s="86"/>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row>
    <row r="244" spans="1:42" ht="15.75" customHeight="1" x14ac:dyDescent="0.2">
      <c r="A244" s="2"/>
      <c r="B244" s="86"/>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row>
    <row r="245" spans="1:42" ht="15.75" customHeight="1" x14ac:dyDescent="0.2">
      <c r="A245" s="2"/>
      <c r="B245" s="86"/>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row>
    <row r="246" spans="1:42" ht="15.75" customHeight="1" x14ac:dyDescent="0.2">
      <c r="A246" s="2"/>
      <c r="B246" s="86"/>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row>
    <row r="247" spans="1:42" ht="15.75" customHeight="1" x14ac:dyDescent="0.2">
      <c r="A247" s="2"/>
      <c r="B247" s="86"/>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row>
    <row r="248" spans="1:42" ht="15.75" customHeight="1" x14ac:dyDescent="0.2">
      <c r="A248" s="2"/>
      <c r="B248" s="86"/>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row>
    <row r="249" spans="1:42" ht="15.75" customHeight="1" x14ac:dyDescent="0.2">
      <c r="A249" s="2"/>
      <c r="B249" s="86"/>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row>
    <row r="250" spans="1:42" ht="15.75" customHeight="1" x14ac:dyDescent="0.2">
      <c r="A250" s="2"/>
      <c r="B250" s="86"/>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row>
    <row r="251" spans="1:42" ht="15.75" customHeight="1" x14ac:dyDescent="0.2">
      <c r="A251" s="2"/>
      <c r="B251" s="86"/>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row>
    <row r="252" spans="1:42" ht="15.75" customHeight="1" x14ac:dyDescent="0.2">
      <c r="A252" s="2"/>
      <c r="B252" s="86"/>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row>
    <row r="253" spans="1:42" ht="15.75" customHeight="1" x14ac:dyDescent="0.2">
      <c r="A253" s="2"/>
      <c r="B253" s="86"/>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row>
    <row r="254" spans="1:42" ht="15.75" customHeight="1" x14ac:dyDescent="0.2">
      <c r="A254" s="2"/>
      <c r="B254" s="86"/>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row>
    <row r="255" spans="1:42" ht="15.75" customHeight="1" x14ac:dyDescent="0.2">
      <c r="A255" s="2"/>
      <c r="B255" s="86"/>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row>
    <row r="256" spans="1:42" ht="15.75" customHeight="1" x14ac:dyDescent="0.2">
      <c r="A256" s="2"/>
      <c r="B256" s="86"/>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row>
    <row r="257" spans="1:42" ht="15.75" customHeight="1" x14ac:dyDescent="0.2">
      <c r="A257" s="2"/>
      <c r="B257" s="86"/>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row>
    <row r="258" spans="1:42" ht="15.75" customHeight="1" x14ac:dyDescent="0.2">
      <c r="A258" s="2"/>
      <c r="B258" s="86"/>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row>
    <row r="259" spans="1:42" ht="15.75" customHeight="1" x14ac:dyDescent="0.2">
      <c r="A259" s="2"/>
      <c r="B259" s="86"/>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row>
    <row r="260" spans="1:42" ht="15.75" customHeight="1" x14ac:dyDescent="0.2">
      <c r="A260" s="2"/>
      <c r="B260" s="86"/>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row>
    <row r="261" spans="1:42" ht="15.75" customHeight="1" x14ac:dyDescent="0.2">
      <c r="A261" s="2"/>
      <c r="B261" s="86"/>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row>
    <row r="262" spans="1:42" ht="15.75" customHeight="1" x14ac:dyDescent="0.2">
      <c r="A262" s="2"/>
      <c r="B262" s="86"/>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row>
    <row r="263" spans="1:42" ht="15.75" customHeight="1" x14ac:dyDescent="0.2">
      <c r="A263" s="2"/>
      <c r="B263" s="86"/>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row>
    <row r="264" spans="1:42" ht="15.75" customHeight="1" x14ac:dyDescent="0.2">
      <c r="A264" s="2"/>
      <c r="B264" s="86"/>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row>
    <row r="265" spans="1:42" ht="15.75" customHeight="1" x14ac:dyDescent="0.2">
      <c r="A265" s="2"/>
      <c r="B265" s="86"/>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row>
    <row r="266" spans="1:42" ht="15.75" customHeight="1" x14ac:dyDescent="0.2">
      <c r="A266" s="2"/>
      <c r="B266" s="86"/>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row>
    <row r="267" spans="1:42" ht="15.75" customHeight="1" x14ac:dyDescent="0.2">
      <c r="A267" s="2"/>
      <c r="B267" s="86"/>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row>
    <row r="268" spans="1:42" ht="15.75" customHeight="1" x14ac:dyDescent="0.2">
      <c r="A268" s="2"/>
      <c r="B268" s="86"/>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row>
    <row r="269" spans="1:42" ht="15.75" customHeight="1" x14ac:dyDescent="0.2">
      <c r="A269" s="2"/>
      <c r="B269" s="86"/>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row>
    <row r="270" spans="1:42" ht="15.75" customHeight="1" x14ac:dyDescent="0.2">
      <c r="A270" s="2"/>
      <c r="B270" s="86"/>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row>
    <row r="271" spans="1:42" ht="15.75" customHeight="1" x14ac:dyDescent="0.2">
      <c r="A271" s="2"/>
      <c r="B271" s="86"/>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row>
    <row r="272" spans="1:42" ht="15.75" customHeight="1" x14ac:dyDescent="0.2">
      <c r="A272" s="2"/>
      <c r="B272" s="86"/>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row>
    <row r="273" spans="1:42" ht="15.75" customHeight="1" x14ac:dyDescent="0.2">
      <c r="A273" s="2"/>
      <c r="B273" s="86"/>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row>
    <row r="274" spans="1:42" ht="15.75" customHeight="1" x14ac:dyDescent="0.2">
      <c r="A274" s="2"/>
      <c r="B274" s="86"/>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row>
    <row r="275" spans="1:42" ht="15.75" customHeight="1" x14ac:dyDescent="0.2">
      <c r="A275" s="2"/>
      <c r="B275" s="86"/>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row>
    <row r="276" spans="1:42" ht="15.75" customHeight="1" x14ac:dyDescent="0.2">
      <c r="A276" s="2"/>
      <c r="B276" s="86"/>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row>
    <row r="277" spans="1:42" ht="15.75" customHeight="1" x14ac:dyDescent="0.2">
      <c r="A277" s="2"/>
      <c r="B277" s="86"/>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row>
    <row r="278" spans="1:42" ht="15.75" customHeight="1" x14ac:dyDescent="0.2">
      <c r="A278" s="2"/>
      <c r="B278" s="86"/>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row>
    <row r="279" spans="1:42" ht="15.75" customHeight="1" x14ac:dyDescent="0.2">
      <c r="A279" s="2"/>
      <c r="B279" s="86"/>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row>
    <row r="280" spans="1:42" ht="15.75" customHeight="1" x14ac:dyDescent="0.2">
      <c r="A280" s="2"/>
      <c r="B280" s="86"/>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row>
    <row r="281" spans="1:42" ht="15.75" customHeight="1" x14ac:dyDescent="0.2">
      <c r="A281" s="2"/>
      <c r="B281" s="86"/>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row>
    <row r="282" spans="1:42" ht="15.75" customHeight="1" x14ac:dyDescent="0.2">
      <c r="A282" s="2"/>
      <c r="B282" s="86"/>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row>
    <row r="283" spans="1:42" ht="15.75" customHeight="1" x14ac:dyDescent="0.2">
      <c r="A283" s="2"/>
      <c r="B283" s="86"/>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row>
    <row r="284" spans="1:42" ht="15.75" customHeight="1" x14ac:dyDescent="0.2">
      <c r="A284" s="2"/>
      <c r="B284" s="86"/>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row>
    <row r="285" spans="1:42" ht="15.75" customHeight="1" x14ac:dyDescent="0.2">
      <c r="A285" s="2"/>
      <c r="B285" s="86"/>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row>
    <row r="286" spans="1:42" ht="15.75" customHeight="1" x14ac:dyDescent="0.2">
      <c r="A286" s="2"/>
      <c r="B286" s="86"/>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row>
    <row r="287" spans="1:42" ht="15.75" customHeight="1" x14ac:dyDescent="0.2">
      <c r="A287" s="2"/>
      <c r="B287" s="86"/>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row>
    <row r="288" spans="1:42" ht="15.75" customHeight="1" x14ac:dyDescent="0.2">
      <c r="A288" s="2"/>
      <c r="B288" s="86"/>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row>
    <row r="289" spans="1:42" ht="15.75" customHeight="1" x14ac:dyDescent="0.2">
      <c r="A289" s="2"/>
      <c r="B289" s="86"/>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row>
    <row r="290" spans="1:42" ht="15.75" customHeight="1" x14ac:dyDescent="0.2">
      <c r="A290" s="2"/>
      <c r="B290" s="86"/>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row>
    <row r="291" spans="1:42" ht="15.75" customHeight="1" x14ac:dyDescent="0.2">
      <c r="A291" s="2"/>
      <c r="B291" s="86"/>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row>
    <row r="292" spans="1:42" ht="15.75" customHeight="1" x14ac:dyDescent="0.2">
      <c r="A292" s="2"/>
      <c r="B292" s="86"/>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row>
    <row r="293" spans="1:42" ht="15.75" customHeight="1" x14ac:dyDescent="0.2">
      <c r="A293" s="2"/>
      <c r="B293" s="86"/>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row>
    <row r="294" spans="1:42" ht="15.75" customHeight="1" x14ac:dyDescent="0.2">
      <c r="A294" s="2"/>
      <c r="B294" s="86"/>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row>
    <row r="295" spans="1:42" ht="15.75" customHeight="1" x14ac:dyDescent="0.2">
      <c r="A295" s="2"/>
      <c r="B295" s="86"/>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row>
    <row r="296" spans="1:42" ht="15.75" customHeight="1" x14ac:dyDescent="0.2">
      <c r="A296" s="2"/>
      <c r="B296" s="86"/>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row>
    <row r="297" spans="1:42" ht="15.75" customHeight="1" x14ac:dyDescent="0.2">
      <c r="A297" s="2"/>
      <c r="B297" s="86"/>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row>
    <row r="298" spans="1:42" ht="15.75" customHeight="1" x14ac:dyDescent="0.2">
      <c r="A298" s="2"/>
      <c r="B298" s="86"/>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row>
    <row r="299" spans="1:42" ht="15.75" customHeight="1" x14ac:dyDescent="0.2">
      <c r="A299" s="2"/>
      <c r="B299" s="86"/>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row>
    <row r="300" spans="1:42" ht="15.75" customHeight="1" x14ac:dyDescent="0.2">
      <c r="A300" s="2"/>
      <c r="B300" s="86"/>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row>
    <row r="301" spans="1:42" ht="15.75" customHeight="1" x14ac:dyDescent="0.2">
      <c r="A301" s="2"/>
      <c r="B301" s="86"/>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row>
    <row r="302" spans="1:42" ht="15.75" customHeight="1" x14ac:dyDescent="0.2">
      <c r="A302" s="2"/>
      <c r="B302" s="86"/>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row>
    <row r="303" spans="1:42" ht="15.75" customHeight="1" x14ac:dyDescent="0.2">
      <c r="A303" s="2"/>
      <c r="B303" s="86"/>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row>
    <row r="304" spans="1:42" ht="15.75" customHeight="1" x14ac:dyDescent="0.2">
      <c r="A304" s="2"/>
      <c r="B304" s="86"/>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row>
    <row r="305" spans="1:42" ht="15.75" customHeight="1" x14ac:dyDescent="0.2">
      <c r="A305" s="2"/>
      <c r="B305" s="86"/>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row>
    <row r="306" spans="1:42" ht="15.75" customHeight="1" x14ac:dyDescent="0.2">
      <c r="A306" s="2"/>
      <c r="B306" s="86"/>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row>
    <row r="307" spans="1:42" ht="15.75" customHeight="1" x14ac:dyDescent="0.2">
      <c r="A307" s="2"/>
      <c r="B307" s="86"/>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row>
    <row r="308" spans="1:42" ht="15.75" customHeight="1" x14ac:dyDescent="0.2">
      <c r="A308" s="2"/>
      <c r="B308" s="86"/>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row>
    <row r="309" spans="1:42" ht="15.75" customHeight="1" x14ac:dyDescent="0.2">
      <c r="A309" s="2"/>
      <c r="B309" s="86"/>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row>
    <row r="310" spans="1:42" ht="15.75" customHeight="1" x14ac:dyDescent="0.2">
      <c r="A310" s="2"/>
      <c r="B310" s="86"/>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row>
    <row r="311" spans="1:42" ht="15.75" customHeight="1" x14ac:dyDescent="0.2">
      <c r="A311" s="2"/>
      <c r="B311" s="86"/>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row>
    <row r="312" spans="1:42" ht="15.75" customHeight="1" x14ac:dyDescent="0.2">
      <c r="A312" s="2"/>
      <c r="B312" s="86"/>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row>
    <row r="313" spans="1:42" ht="15.75" customHeight="1" x14ac:dyDescent="0.2">
      <c r="A313" s="2"/>
      <c r="B313" s="86"/>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row>
    <row r="314" spans="1:42" ht="15.75" customHeight="1" x14ac:dyDescent="0.2">
      <c r="A314" s="2"/>
      <c r="B314" s="86"/>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row>
    <row r="315" spans="1:42" ht="15.75" customHeight="1" x14ac:dyDescent="0.2">
      <c r="A315" s="2"/>
      <c r="B315" s="86"/>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row>
    <row r="316" spans="1:42" ht="15.75" customHeight="1" x14ac:dyDescent="0.2">
      <c r="A316" s="2"/>
      <c r="B316" s="86"/>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row>
    <row r="317" spans="1:42" ht="15.75" customHeight="1" x14ac:dyDescent="0.2">
      <c r="A317" s="2"/>
      <c r="B317" s="86"/>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row>
    <row r="318" spans="1:42" ht="15.75" customHeight="1" x14ac:dyDescent="0.2">
      <c r="A318" s="2"/>
      <c r="B318" s="86"/>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row>
    <row r="319" spans="1:42" ht="15.75" customHeight="1" x14ac:dyDescent="0.2">
      <c r="A319" s="2"/>
      <c r="B319" s="86"/>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row>
    <row r="320" spans="1:42" ht="15.75" customHeight="1" x14ac:dyDescent="0.2">
      <c r="A320" s="2"/>
      <c r="B320" s="86"/>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row>
    <row r="321" spans="1:42" ht="15.75" customHeight="1" x14ac:dyDescent="0.2">
      <c r="A321" s="2"/>
      <c r="B321" s="86"/>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row>
    <row r="322" spans="1:42" ht="15.75" customHeight="1" x14ac:dyDescent="0.2">
      <c r="A322" s="2"/>
      <c r="B322" s="86"/>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row>
    <row r="323" spans="1:42" ht="15.75" customHeight="1" x14ac:dyDescent="0.2">
      <c r="A323" s="2"/>
      <c r="B323" s="86"/>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row>
    <row r="324" spans="1:42" ht="15.75" customHeight="1" x14ac:dyDescent="0.2">
      <c r="A324" s="2"/>
      <c r="B324" s="86"/>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row>
    <row r="325" spans="1:42" ht="15.75" customHeight="1" x14ac:dyDescent="0.2">
      <c r="A325" s="2"/>
      <c r="B325" s="86"/>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row>
    <row r="326" spans="1:42" ht="15.75" customHeight="1" x14ac:dyDescent="0.2">
      <c r="A326" s="2"/>
      <c r="B326" s="86"/>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row>
    <row r="327" spans="1:42" ht="15.75" customHeight="1" x14ac:dyDescent="0.2">
      <c r="A327" s="2"/>
      <c r="B327" s="86"/>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row>
    <row r="328" spans="1:42" ht="15.75" customHeight="1" x14ac:dyDescent="0.2">
      <c r="A328" s="2"/>
      <c r="B328" s="86"/>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row>
    <row r="329" spans="1:42" ht="15.75" customHeight="1" x14ac:dyDescent="0.2">
      <c r="A329" s="2"/>
      <c r="B329" s="86"/>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row>
    <row r="330" spans="1:42" ht="15.75" customHeight="1" x14ac:dyDescent="0.2">
      <c r="A330" s="2"/>
      <c r="B330" s="86"/>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row>
    <row r="331" spans="1:42" ht="15.75" customHeight="1" x14ac:dyDescent="0.2">
      <c r="A331" s="2"/>
      <c r="B331" s="86"/>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row>
    <row r="332" spans="1:42" ht="15.75" customHeight="1" x14ac:dyDescent="0.2">
      <c r="A332" s="2"/>
      <c r="B332" s="86"/>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row>
    <row r="333" spans="1:42" ht="15.75" customHeight="1" x14ac:dyDescent="0.2">
      <c r="A333" s="2"/>
      <c r="B333" s="86"/>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row>
    <row r="334" spans="1:42" ht="15.75" customHeight="1" x14ac:dyDescent="0.2">
      <c r="A334" s="2"/>
      <c r="B334" s="86"/>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row>
    <row r="335" spans="1:42" ht="15.75" customHeight="1" x14ac:dyDescent="0.2">
      <c r="A335" s="2"/>
      <c r="B335" s="86"/>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row>
    <row r="336" spans="1:42" ht="15.75" customHeight="1" x14ac:dyDescent="0.2">
      <c r="A336" s="2"/>
      <c r="B336" s="86"/>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row>
    <row r="337" spans="1:42" ht="15.75" customHeight="1" x14ac:dyDescent="0.2">
      <c r="A337" s="2"/>
      <c r="B337" s="86"/>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row>
    <row r="338" spans="1:42" ht="15.75" customHeight="1" x14ac:dyDescent="0.2">
      <c r="A338" s="2"/>
      <c r="B338" s="86"/>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row>
    <row r="339" spans="1:42" ht="15.75" customHeight="1" x14ac:dyDescent="0.2">
      <c r="A339" s="2"/>
      <c r="B339" s="86"/>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row>
    <row r="340" spans="1:42" ht="15.75" customHeight="1" x14ac:dyDescent="0.2">
      <c r="A340" s="2"/>
      <c r="B340" s="86"/>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row>
    <row r="341" spans="1:42" ht="15.75" customHeight="1" x14ac:dyDescent="0.2">
      <c r="A341" s="2"/>
      <c r="B341" s="86"/>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row>
    <row r="342" spans="1:42" ht="15.75" customHeight="1" x14ac:dyDescent="0.2">
      <c r="A342" s="2"/>
      <c r="B342" s="86"/>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row>
    <row r="343" spans="1:42" ht="15.75" customHeight="1" x14ac:dyDescent="0.2">
      <c r="A343" s="2"/>
      <c r="B343" s="86"/>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row>
    <row r="344" spans="1:42" ht="15.75" customHeight="1" x14ac:dyDescent="0.2">
      <c r="A344" s="2"/>
      <c r="B344" s="86"/>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row>
    <row r="345" spans="1:42" ht="15.75" customHeight="1" x14ac:dyDescent="0.2">
      <c r="A345" s="2"/>
      <c r="B345" s="86"/>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row>
    <row r="346" spans="1:42" ht="15.75" customHeight="1" x14ac:dyDescent="0.2">
      <c r="A346" s="2"/>
      <c r="B346" s="86"/>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row>
    <row r="347" spans="1:42" ht="15.75" customHeight="1" x14ac:dyDescent="0.2">
      <c r="A347" s="2"/>
      <c r="B347" s="86"/>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row>
    <row r="348" spans="1:42" ht="15.75" customHeight="1" x14ac:dyDescent="0.2">
      <c r="A348" s="2"/>
      <c r="B348" s="86"/>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row>
    <row r="349" spans="1:42" ht="15.75" customHeight="1" x14ac:dyDescent="0.2">
      <c r="A349" s="2"/>
      <c r="B349" s="86"/>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row>
    <row r="350" spans="1:42" ht="15.75" customHeight="1" x14ac:dyDescent="0.2">
      <c r="A350" s="2"/>
      <c r="B350" s="86"/>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row>
    <row r="351" spans="1:42" ht="15.75" customHeight="1" x14ac:dyDescent="0.2">
      <c r="A351" s="2"/>
      <c r="B351" s="86"/>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row>
    <row r="352" spans="1:42" ht="15.75" customHeight="1" x14ac:dyDescent="0.2">
      <c r="A352" s="2"/>
      <c r="B352" s="86"/>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row>
    <row r="353" spans="1:42" ht="15.75" customHeight="1" x14ac:dyDescent="0.2">
      <c r="A353" s="2"/>
      <c r="B353" s="86"/>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row>
    <row r="354" spans="1:42" ht="15.75" customHeight="1" x14ac:dyDescent="0.2">
      <c r="A354" s="2"/>
      <c r="B354" s="86"/>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row>
    <row r="355" spans="1:42" ht="15.75" customHeight="1" x14ac:dyDescent="0.2">
      <c r="A355" s="2"/>
      <c r="B355" s="86"/>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row>
    <row r="356" spans="1:42" ht="15.75" customHeight="1" x14ac:dyDescent="0.2">
      <c r="A356" s="2"/>
      <c r="B356" s="86"/>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row>
    <row r="357" spans="1:42" ht="15.75" customHeight="1" x14ac:dyDescent="0.2">
      <c r="A357" s="2"/>
      <c r="B357" s="86"/>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row>
    <row r="358" spans="1:42" ht="15.75" customHeight="1" x14ac:dyDescent="0.2">
      <c r="A358" s="2"/>
      <c r="B358" s="86"/>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row>
    <row r="359" spans="1:42" ht="15.75" customHeight="1" x14ac:dyDescent="0.2">
      <c r="A359" s="2"/>
      <c r="B359" s="86"/>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row>
    <row r="360" spans="1:42" ht="15.75" customHeight="1" x14ac:dyDescent="0.2">
      <c r="A360" s="2"/>
      <c r="B360" s="86"/>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row>
    <row r="361" spans="1:42" ht="15.75" customHeight="1" x14ac:dyDescent="0.2">
      <c r="A361" s="2"/>
      <c r="B361" s="86"/>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row>
    <row r="362" spans="1:42" ht="15.75" customHeight="1" x14ac:dyDescent="0.2">
      <c r="A362" s="2"/>
      <c r="B362" s="86"/>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row>
    <row r="363" spans="1:42" ht="15.75" customHeight="1" x14ac:dyDescent="0.2">
      <c r="A363" s="2"/>
      <c r="B363" s="86"/>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row>
    <row r="364" spans="1:42" ht="15.75" customHeight="1" x14ac:dyDescent="0.2">
      <c r="A364" s="2"/>
      <c r="B364" s="86"/>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row>
    <row r="365" spans="1:42" ht="15.75" customHeight="1" x14ac:dyDescent="0.2">
      <c r="A365" s="2"/>
      <c r="B365" s="86"/>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row>
    <row r="366" spans="1:42" ht="15.75" customHeight="1" x14ac:dyDescent="0.2">
      <c r="A366" s="2"/>
      <c r="B366" s="86"/>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row>
    <row r="367" spans="1:42" ht="15.75" customHeight="1" x14ac:dyDescent="0.2">
      <c r="A367" s="2"/>
      <c r="B367" s="86"/>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row>
    <row r="368" spans="1:42" ht="15.75" customHeight="1" x14ac:dyDescent="0.2">
      <c r="A368" s="2"/>
      <c r="B368" s="86"/>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row>
    <row r="369" spans="1:42" ht="15.75" customHeight="1" x14ac:dyDescent="0.2">
      <c r="A369" s="2"/>
      <c r="B369" s="86"/>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row>
    <row r="370" spans="1:42" ht="15.75" customHeight="1" x14ac:dyDescent="0.2">
      <c r="A370" s="2"/>
      <c r="B370" s="86"/>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row>
    <row r="371" spans="1:42" ht="15.75" customHeight="1" x14ac:dyDescent="0.2">
      <c r="A371" s="2"/>
      <c r="B371" s="86"/>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row>
    <row r="372" spans="1:42" ht="15.75" customHeight="1" x14ac:dyDescent="0.2">
      <c r="A372" s="2"/>
      <c r="B372" s="86"/>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row>
    <row r="373" spans="1:42" ht="15.75" customHeight="1" x14ac:dyDescent="0.2">
      <c r="A373" s="2"/>
      <c r="B373" s="86"/>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row>
    <row r="374" spans="1:42" ht="15.75" customHeight="1" x14ac:dyDescent="0.2">
      <c r="A374" s="2"/>
      <c r="B374" s="86"/>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row>
    <row r="375" spans="1:42" ht="15.75" customHeight="1" x14ac:dyDescent="0.2">
      <c r="A375" s="2"/>
      <c r="B375" s="86"/>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row>
    <row r="376" spans="1:42" ht="15.75" customHeight="1" x14ac:dyDescent="0.2">
      <c r="A376" s="2"/>
      <c r="B376" s="86"/>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row>
    <row r="377" spans="1:42" ht="15.75" customHeight="1" x14ac:dyDescent="0.2">
      <c r="A377" s="2"/>
      <c r="B377" s="86"/>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row>
    <row r="378" spans="1:42" ht="15.75" customHeight="1" x14ac:dyDescent="0.2">
      <c r="A378" s="2"/>
      <c r="B378" s="86"/>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row>
    <row r="379" spans="1:42" ht="15.75" customHeight="1" x14ac:dyDescent="0.2">
      <c r="A379" s="2"/>
      <c r="B379" s="86"/>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row>
    <row r="380" spans="1:42" ht="15.75" customHeight="1" x14ac:dyDescent="0.2">
      <c r="A380" s="2"/>
      <c r="B380" s="86"/>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row>
    <row r="381" spans="1:42" ht="15.75" customHeight="1" x14ac:dyDescent="0.2">
      <c r="A381" s="2"/>
      <c r="B381" s="86"/>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row>
    <row r="382" spans="1:42" ht="15.75" customHeight="1" x14ac:dyDescent="0.2">
      <c r="A382" s="2"/>
      <c r="B382" s="86"/>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row>
    <row r="383" spans="1:42" ht="15.75" customHeight="1" x14ac:dyDescent="0.2">
      <c r="A383" s="2"/>
      <c r="B383" s="86"/>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row>
    <row r="384" spans="1:42" ht="15.75" customHeight="1" x14ac:dyDescent="0.2">
      <c r="A384" s="2"/>
      <c r="B384" s="86"/>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row>
    <row r="385" spans="1:42" ht="15.75" customHeight="1" x14ac:dyDescent="0.2">
      <c r="A385" s="2"/>
      <c r="B385" s="86"/>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row>
    <row r="386" spans="1:42" ht="15.75" customHeight="1" x14ac:dyDescent="0.2">
      <c r="A386" s="2"/>
      <c r="B386" s="86"/>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row>
    <row r="387" spans="1:42" ht="15.75" customHeight="1" x14ac:dyDescent="0.2">
      <c r="A387" s="2"/>
      <c r="B387" s="86"/>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row>
    <row r="388" spans="1:42" ht="15.75" customHeight="1" x14ac:dyDescent="0.2">
      <c r="A388" s="2"/>
      <c r="B388" s="86"/>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row>
    <row r="389" spans="1:42" ht="15.75" customHeight="1" x14ac:dyDescent="0.2">
      <c r="A389" s="2"/>
      <c r="B389" s="86"/>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row>
    <row r="390" spans="1:42" ht="15.75" customHeight="1" x14ac:dyDescent="0.2">
      <c r="A390" s="2"/>
      <c r="B390" s="86"/>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row>
    <row r="391" spans="1:42" ht="15.75" customHeight="1" x14ac:dyDescent="0.2">
      <c r="A391" s="2"/>
      <c r="B391" s="86"/>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row>
    <row r="392" spans="1:42" ht="15.75" customHeight="1" x14ac:dyDescent="0.2">
      <c r="A392" s="2"/>
      <c r="B392" s="86"/>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row>
    <row r="393" spans="1:42" ht="15.75" customHeight="1" x14ac:dyDescent="0.2">
      <c r="A393" s="2"/>
      <c r="B393" s="86"/>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row>
    <row r="394" spans="1:42" ht="15.75" customHeight="1" x14ac:dyDescent="0.2">
      <c r="A394" s="2"/>
      <c r="B394" s="86"/>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row>
    <row r="395" spans="1:42" ht="15.75" customHeight="1" x14ac:dyDescent="0.2">
      <c r="A395" s="2"/>
      <c r="B395" s="86"/>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row>
    <row r="396" spans="1:42" ht="15.75" customHeight="1" x14ac:dyDescent="0.2">
      <c r="A396" s="2"/>
      <c r="B396" s="86"/>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row>
    <row r="397" spans="1:42" ht="15.75" customHeight="1" x14ac:dyDescent="0.2">
      <c r="A397" s="2"/>
      <c r="B397" s="86"/>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row>
    <row r="398" spans="1:42" ht="15.75" customHeight="1" x14ac:dyDescent="0.2">
      <c r="A398" s="2"/>
      <c r="B398" s="86"/>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row>
    <row r="399" spans="1:42" ht="15.75" customHeight="1" x14ac:dyDescent="0.2">
      <c r="A399" s="2"/>
      <c r="B399" s="86"/>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row>
    <row r="400" spans="1:42" ht="15.75" customHeight="1" x14ac:dyDescent="0.2">
      <c r="A400" s="2"/>
      <c r="B400" s="86"/>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row>
    <row r="401" spans="1:42" ht="15.75" customHeight="1" x14ac:dyDescent="0.2">
      <c r="A401" s="2"/>
      <c r="B401" s="86"/>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row>
    <row r="402" spans="1:42" ht="15.75" customHeight="1" x14ac:dyDescent="0.2">
      <c r="A402" s="2"/>
      <c r="B402" s="86"/>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row>
    <row r="403" spans="1:42" ht="15.75" customHeight="1" x14ac:dyDescent="0.2">
      <c r="A403" s="2"/>
      <c r="B403" s="86"/>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row>
    <row r="404" spans="1:42" ht="15.75" customHeight="1" x14ac:dyDescent="0.2">
      <c r="A404" s="2"/>
      <c r="B404" s="86"/>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row>
    <row r="405" spans="1:42" ht="15.75" customHeight="1" x14ac:dyDescent="0.2">
      <c r="A405" s="2"/>
      <c r="B405" s="86"/>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row>
    <row r="406" spans="1:42" ht="15.75" customHeight="1" x14ac:dyDescent="0.2">
      <c r="A406" s="2"/>
      <c r="B406" s="86"/>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row>
    <row r="407" spans="1:42" ht="15.75" customHeight="1" x14ac:dyDescent="0.2">
      <c r="A407" s="2"/>
      <c r="B407" s="86"/>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row>
    <row r="408" spans="1:42" ht="15.75" customHeight="1" x14ac:dyDescent="0.2">
      <c r="A408" s="2"/>
      <c r="B408" s="86"/>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row>
    <row r="409" spans="1:42" ht="15.75" customHeight="1" x14ac:dyDescent="0.2">
      <c r="A409" s="2"/>
      <c r="B409" s="86"/>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row>
    <row r="410" spans="1:42" ht="15.75" customHeight="1" x14ac:dyDescent="0.2">
      <c r="A410" s="2"/>
      <c r="B410" s="86"/>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row>
    <row r="411" spans="1:42" ht="15.75" customHeight="1" x14ac:dyDescent="0.2">
      <c r="A411" s="2"/>
      <c r="B411" s="86"/>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row>
    <row r="412" spans="1:42" ht="15.75" customHeight="1" x14ac:dyDescent="0.2">
      <c r="A412" s="2"/>
      <c r="B412" s="86"/>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row>
    <row r="413" spans="1:42" ht="15.75" customHeight="1" x14ac:dyDescent="0.2">
      <c r="A413" s="2"/>
      <c r="B413" s="86"/>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row>
    <row r="414" spans="1:42" ht="15.75" customHeight="1" x14ac:dyDescent="0.2">
      <c r="A414" s="2"/>
      <c r="B414" s="86"/>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row>
    <row r="415" spans="1:42" ht="15.75" customHeight="1" x14ac:dyDescent="0.2">
      <c r="A415" s="2"/>
      <c r="B415" s="86"/>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row>
    <row r="416" spans="1:42" ht="15.75" customHeight="1" x14ac:dyDescent="0.2">
      <c r="A416" s="2"/>
      <c r="B416" s="86"/>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row>
    <row r="417" spans="1:42" ht="15.75" customHeight="1" x14ac:dyDescent="0.2">
      <c r="A417" s="2"/>
      <c r="B417" s="86"/>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row>
    <row r="418" spans="1:42" ht="15.75" customHeight="1" x14ac:dyDescent="0.2">
      <c r="A418" s="2"/>
      <c r="B418" s="86"/>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row>
    <row r="419" spans="1:42" ht="15.75" customHeight="1" x14ac:dyDescent="0.2">
      <c r="A419" s="2"/>
      <c r="B419" s="86"/>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row>
    <row r="420" spans="1:42" ht="15.75" customHeight="1" x14ac:dyDescent="0.2">
      <c r="A420" s="2"/>
      <c r="B420" s="86"/>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row>
    <row r="421" spans="1:42" ht="15.75" customHeight="1" x14ac:dyDescent="0.2">
      <c r="A421" s="2"/>
      <c r="B421" s="86"/>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row>
    <row r="422" spans="1:42" ht="15.75" customHeight="1" x14ac:dyDescent="0.2">
      <c r="A422" s="2"/>
      <c r="B422" s="86"/>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row>
    <row r="423" spans="1:42" ht="15.75" customHeight="1" x14ac:dyDescent="0.2">
      <c r="A423" s="2"/>
      <c r="B423" s="86"/>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row>
    <row r="424" spans="1:42" ht="15.75" customHeight="1" x14ac:dyDescent="0.2">
      <c r="A424" s="2"/>
      <c r="B424" s="86"/>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row>
    <row r="425" spans="1:42" ht="15.75" customHeight="1" x14ac:dyDescent="0.2">
      <c r="A425" s="2"/>
      <c r="B425" s="86"/>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row>
    <row r="426" spans="1:42" ht="15.75" customHeight="1" x14ac:dyDescent="0.2">
      <c r="A426" s="2"/>
      <c r="B426" s="86"/>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row>
    <row r="427" spans="1:42" ht="15.75" customHeight="1" x14ac:dyDescent="0.2">
      <c r="A427" s="2"/>
      <c r="B427" s="86"/>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row>
    <row r="428" spans="1:42" ht="15.75" customHeight="1" x14ac:dyDescent="0.2">
      <c r="A428" s="2"/>
      <c r="B428" s="86"/>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row>
    <row r="429" spans="1:42" ht="15.75" customHeight="1" x14ac:dyDescent="0.2">
      <c r="A429" s="2"/>
      <c r="B429" s="86"/>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row>
    <row r="430" spans="1:42" ht="15.75" customHeight="1" x14ac:dyDescent="0.2">
      <c r="A430" s="2"/>
      <c r="B430" s="86"/>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row>
    <row r="431" spans="1:42" ht="15.75" customHeight="1" x14ac:dyDescent="0.2">
      <c r="A431" s="2"/>
      <c r="B431" s="86"/>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row>
    <row r="432" spans="1:42" ht="15.75" customHeight="1" x14ac:dyDescent="0.2">
      <c r="A432" s="2"/>
      <c r="B432" s="86"/>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row>
    <row r="433" spans="1:42" ht="15.75" customHeight="1" x14ac:dyDescent="0.2">
      <c r="A433" s="2"/>
      <c r="B433" s="86"/>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row>
    <row r="434" spans="1:42" ht="15.75" customHeight="1" x14ac:dyDescent="0.2">
      <c r="A434" s="2"/>
      <c r="B434" s="86"/>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row>
    <row r="435" spans="1:42" ht="15.75" customHeight="1" x14ac:dyDescent="0.2">
      <c r="A435" s="2"/>
      <c r="B435" s="86"/>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row>
    <row r="436" spans="1:42" ht="15.75" customHeight="1" x14ac:dyDescent="0.2">
      <c r="A436" s="2"/>
      <c r="B436" s="86"/>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row>
    <row r="437" spans="1:42" ht="15.75" customHeight="1" x14ac:dyDescent="0.2">
      <c r="A437" s="2"/>
      <c r="B437" s="86"/>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row>
    <row r="438" spans="1:42" ht="15.75" customHeight="1" x14ac:dyDescent="0.2">
      <c r="A438" s="2"/>
      <c r="B438" s="86"/>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row>
    <row r="439" spans="1:42" ht="15.75" customHeight="1" x14ac:dyDescent="0.2">
      <c r="A439" s="2"/>
      <c r="B439" s="86"/>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row>
    <row r="440" spans="1:42" ht="15.75" customHeight="1" x14ac:dyDescent="0.2">
      <c r="A440" s="2"/>
      <c r="B440" s="86"/>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row>
    <row r="441" spans="1:42" ht="15.75" customHeight="1" x14ac:dyDescent="0.2">
      <c r="A441" s="2"/>
      <c r="B441" s="86"/>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row>
    <row r="442" spans="1:42" ht="15.75" customHeight="1" x14ac:dyDescent="0.2">
      <c r="A442" s="2"/>
      <c r="B442" s="86"/>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row>
    <row r="443" spans="1:42" ht="15.75" customHeight="1" x14ac:dyDescent="0.2">
      <c r="A443" s="2"/>
      <c r="B443" s="86"/>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row>
    <row r="444" spans="1:42" ht="15.75" customHeight="1" x14ac:dyDescent="0.2">
      <c r="A444" s="2"/>
      <c r="B444" s="86"/>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row>
    <row r="445" spans="1:42" ht="15.75" customHeight="1" x14ac:dyDescent="0.2">
      <c r="A445" s="2"/>
      <c r="B445" s="86"/>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row>
    <row r="446" spans="1:42" ht="15.75" customHeight="1" x14ac:dyDescent="0.2">
      <c r="A446" s="2"/>
      <c r="B446" s="86"/>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row>
    <row r="447" spans="1:42" ht="15.75" customHeight="1" x14ac:dyDescent="0.2">
      <c r="A447" s="2"/>
      <c r="B447" s="86"/>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row>
    <row r="448" spans="1:42" ht="15.75" customHeight="1" x14ac:dyDescent="0.2">
      <c r="A448" s="2"/>
      <c r="B448" s="86"/>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row>
    <row r="449" spans="1:42" ht="15.75" customHeight="1" x14ac:dyDescent="0.2">
      <c r="A449" s="2"/>
      <c r="B449" s="86"/>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row>
    <row r="450" spans="1:42" ht="15.75" customHeight="1" x14ac:dyDescent="0.2">
      <c r="A450" s="2"/>
      <c r="B450" s="86"/>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row>
    <row r="451" spans="1:42" ht="15.75" customHeight="1" x14ac:dyDescent="0.2">
      <c r="A451" s="2"/>
      <c r="B451" s="86"/>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row>
    <row r="452" spans="1:42" ht="15.75" customHeight="1" x14ac:dyDescent="0.2">
      <c r="A452" s="2"/>
      <c r="B452" s="86"/>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row>
    <row r="453" spans="1:42" ht="15.75" customHeight="1" x14ac:dyDescent="0.2">
      <c r="A453" s="2"/>
      <c r="B453" s="86"/>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row>
    <row r="454" spans="1:42" ht="15.75" customHeight="1" x14ac:dyDescent="0.2">
      <c r="A454" s="2"/>
      <c r="B454" s="86"/>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row>
    <row r="455" spans="1:42" ht="15.75" customHeight="1" x14ac:dyDescent="0.2">
      <c r="A455" s="2"/>
      <c r="B455" s="86"/>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row>
    <row r="456" spans="1:42" ht="15.75" customHeight="1" x14ac:dyDescent="0.2">
      <c r="A456" s="2"/>
      <c r="B456" s="86"/>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row>
    <row r="457" spans="1:42" ht="15.75" customHeight="1" x14ac:dyDescent="0.2">
      <c r="A457" s="2"/>
      <c r="B457" s="86"/>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row>
    <row r="458" spans="1:42" ht="15.75" customHeight="1" x14ac:dyDescent="0.2">
      <c r="A458" s="2"/>
      <c r="B458" s="86"/>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row>
    <row r="459" spans="1:42" ht="15.75" customHeight="1" x14ac:dyDescent="0.2">
      <c r="A459" s="2"/>
      <c r="B459" s="86"/>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row>
    <row r="460" spans="1:42" ht="15.75" customHeight="1" x14ac:dyDescent="0.2">
      <c r="A460" s="2"/>
      <c r="B460" s="86"/>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row>
    <row r="461" spans="1:42" ht="15.75" customHeight="1" x14ac:dyDescent="0.2">
      <c r="A461" s="2"/>
      <c r="B461" s="86"/>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row>
    <row r="462" spans="1:42" ht="15.75" customHeight="1" x14ac:dyDescent="0.2">
      <c r="A462" s="2"/>
      <c r="B462" s="86"/>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row>
    <row r="463" spans="1:42" ht="15.75" customHeight="1" x14ac:dyDescent="0.2">
      <c r="A463" s="2"/>
      <c r="B463" s="86"/>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row>
    <row r="464" spans="1:42" ht="15.75" customHeight="1" x14ac:dyDescent="0.2">
      <c r="A464" s="2"/>
      <c r="B464" s="86"/>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row>
    <row r="465" spans="1:42" ht="15.75" customHeight="1" x14ac:dyDescent="0.2">
      <c r="A465" s="2"/>
      <c r="B465" s="86"/>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row>
    <row r="466" spans="1:42" ht="15.75" customHeight="1" x14ac:dyDescent="0.2">
      <c r="A466" s="2"/>
      <c r="B466" s="86"/>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row>
    <row r="467" spans="1:42" ht="15.75" customHeight="1" x14ac:dyDescent="0.2">
      <c r="A467" s="2"/>
      <c r="B467" s="86"/>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row>
    <row r="468" spans="1:42" ht="15.75" customHeight="1" x14ac:dyDescent="0.2">
      <c r="A468" s="2"/>
      <c r="B468" s="86"/>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row>
    <row r="469" spans="1:42" ht="15.75" customHeight="1" x14ac:dyDescent="0.2">
      <c r="A469" s="2"/>
      <c r="B469" s="86"/>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row>
    <row r="470" spans="1:42" ht="15.75" customHeight="1" x14ac:dyDescent="0.2">
      <c r="A470" s="2"/>
      <c r="B470" s="86"/>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row>
    <row r="471" spans="1:42" ht="15.75" customHeight="1" x14ac:dyDescent="0.2">
      <c r="A471" s="2"/>
      <c r="B471" s="86"/>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row>
    <row r="472" spans="1:42" ht="15.75" customHeight="1" x14ac:dyDescent="0.2">
      <c r="A472" s="2"/>
      <c r="B472" s="86"/>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row>
    <row r="473" spans="1:42" ht="15.75" customHeight="1" x14ac:dyDescent="0.2">
      <c r="A473" s="2"/>
      <c r="B473" s="86"/>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row>
    <row r="474" spans="1:42" ht="15.75" customHeight="1" x14ac:dyDescent="0.2">
      <c r="A474" s="2"/>
      <c r="B474" s="86"/>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row>
    <row r="475" spans="1:42" ht="15.75" customHeight="1" x14ac:dyDescent="0.2">
      <c r="A475" s="2"/>
      <c r="B475" s="86"/>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row>
    <row r="476" spans="1:42" ht="15.75" customHeight="1" x14ac:dyDescent="0.2">
      <c r="A476" s="2"/>
      <c r="B476" s="86"/>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row>
    <row r="477" spans="1:42" ht="15.75" customHeight="1" x14ac:dyDescent="0.2">
      <c r="A477" s="2"/>
      <c r="B477" s="86"/>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row>
    <row r="478" spans="1:42" ht="15.75" customHeight="1" x14ac:dyDescent="0.2">
      <c r="A478" s="2"/>
      <c r="B478" s="86"/>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row>
    <row r="479" spans="1:42" ht="15.75" customHeight="1" x14ac:dyDescent="0.2">
      <c r="A479" s="2"/>
      <c r="B479" s="86"/>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row>
    <row r="480" spans="1:42" ht="15.75" customHeight="1" x14ac:dyDescent="0.2">
      <c r="A480" s="2"/>
      <c r="B480" s="86"/>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row>
    <row r="481" spans="1:42" ht="15.75" customHeight="1" x14ac:dyDescent="0.2">
      <c r="A481" s="2"/>
      <c r="B481" s="86"/>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row>
    <row r="482" spans="1:42" ht="15.75" customHeight="1" x14ac:dyDescent="0.2">
      <c r="A482" s="2"/>
      <c r="B482" s="86"/>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row>
    <row r="483" spans="1:42" ht="15.75" customHeight="1" x14ac:dyDescent="0.2">
      <c r="A483" s="2"/>
      <c r="B483" s="86"/>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row>
    <row r="484" spans="1:42" ht="15.75" customHeight="1" x14ac:dyDescent="0.2">
      <c r="A484" s="2"/>
      <c r="B484" s="86"/>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row>
    <row r="485" spans="1:42" ht="15.75" customHeight="1" x14ac:dyDescent="0.2">
      <c r="A485" s="2"/>
      <c r="B485" s="86"/>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row>
    <row r="486" spans="1:42" ht="15.75" customHeight="1" x14ac:dyDescent="0.2">
      <c r="A486" s="2"/>
      <c r="B486" s="86"/>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row>
    <row r="487" spans="1:42" ht="15.75" customHeight="1" x14ac:dyDescent="0.2">
      <c r="A487" s="2"/>
      <c r="B487" s="86"/>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row>
    <row r="488" spans="1:42" ht="15.75" customHeight="1" x14ac:dyDescent="0.2">
      <c r="A488" s="2"/>
      <c r="B488" s="86"/>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row>
    <row r="489" spans="1:42" ht="15.75" customHeight="1" x14ac:dyDescent="0.2">
      <c r="A489" s="2"/>
      <c r="B489" s="86"/>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row>
    <row r="490" spans="1:42" ht="15.75" customHeight="1" x14ac:dyDescent="0.2">
      <c r="A490" s="2"/>
      <c r="B490" s="86"/>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row>
    <row r="491" spans="1:42" ht="15.75" customHeight="1" x14ac:dyDescent="0.2">
      <c r="A491" s="2"/>
      <c r="B491" s="86"/>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row>
    <row r="492" spans="1:42" ht="15.75" customHeight="1" x14ac:dyDescent="0.2">
      <c r="A492" s="2"/>
      <c r="B492" s="86"/>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row>
    <row r="493" spans="1:42" ht="15.75" customHeight="1" x14ac:dyDescent="0.2">
      <c r="A493" s="2"/>
      <c r="B493" s="86"/>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row>
    <row r="494" spans="1:42" ht="15.75" customHeight="1" x14ac:dyDescent="0.2">
      <c r="A494" s="2"/>
      <c r="B494" s="86"/>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row>
    <row r="495" spans="1:42" ht="15.75" customHeight="1" x14ac:dyDescent="0.2">
      <c r="A495" s="2"/>
      <c r="B495" s="86"/>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row>
    <row r="496" spans="1:42" ht="15.75" customHeight="1" x14ac:dyDescent="0.2">
      <c r="A496" s="2"/>
      <c r="B496" s="86"/>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row>
    <row r="497" spans="1:42" ht="15.75" customHeight="1" x14ac:dyDescent="0.2">
      <c r="A497" s="2"/>
      <c r="B497" s="86"/>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row>
    <row r="498" spans="1:42" ht="15.75" customHeight="1" x14ac:dyDescent="0.2">
      <c r="A498" s="2"/>
      <c r="B498" s="86"/>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row>
    <row r="499" spans="1:42" ht="15.75" customHeight="1" x14ac:dyDescent="0.2">
      <c r="A499" s="2"/>
      <c r="B499" s="86"/>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row>
    <row r="500" spans="1:42" ht="15.75" customHeight="1" x14ac:dyDescent="0.2">
      <c r="A500" s="2"/>
      <c r="B500" s="86"/>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row>
    <row r="501" spans="1:42" ht="15.75" customHeight="1" x14ac:dyDescent="0.2">
      <c r="A501" s="2"/>
      <c r="B501" s="86"/>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row>
    <row r="502" spans="1:42" ht="15.75" customHeight="1" x14ac:dyDescent="0.2">
      <c r="A502" s="2"/>
      <c r="B502" s="86"/>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row>
    <row r="503" spans="1:42" ht="15.75" customHeight="1" x14ac:dyDescent="0.2">
      <c r="A503" s="2"/>
      <c r="B503" s="86"/>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row>
    <row r="504" spans="1:42" ht="15.75" customHeight="1" x14ac:dyDescent="0.2">
      <c r="A504" s="2"/>
      <c r="B504" s="86"/>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row>
    <row r="505" spans="1:42" ht="15.75" customHeight="1" x14ac:dyDescent="0.2">
      <c r="A505" s="2"/>
      <c r="B505" s="86"/>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row>
    <row r="506" spans="1:42" ht="15.75" customHeight="1" x14ac:dyDescent="0.2">
      <c r="A506" s="2"/>
      <c r="B506" s="86"/>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row>
    <row r="507" spans="1:42" ht="15.75" customHeight="1" x14ac:dyDescent="0.2">
      <c r="A507" s="2"/>
      <c r="B507" s="86"/>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row>
    <row r="508" spans="1:42" ht="15.75" customHeight="1" x14ac:dyDescent="0.2">
      <c r="A508" s="2"/>
      <c r="B508" s="86"/>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row>
    <row r="509" spans="1:42" ht="15.75" customHeight="1" x14ac:dyDescent="0.2">
      <c r="A509" s="2"/>
      <c r="B509" s="86"/>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row>
    <row r="510" spans="1:42" ht="15.75" customHeight="1" x14ac:dyDescent="0.2">
      <c r="A510" s="2"/>
      <c r="B510" s="86"/>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row>
    <row r="511" spans="1:42" ht="15.75" customHeight="1" x14ac:dyDescent="0.2">
      <c r="A511" s="2"/>
      <c r="B511" s="86"/>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row>
    <row r="512" spans="1:42" ht="15.75" customHeight="1" x14ac:dyDescent="0.2">
      <c r="A512" s="2"/>
      <c r="B512" s="86"/>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row>
    <row r="513" spans="1:42" ht="15.75" customHeight="1" x14ac:dyDescent="0.2">
      <c r="A513" s="2"/>
      <c r="B513" s="86"/>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row>
    <row r="514" spans="1:42" ht="15.75" customHeight="1" x14ac:dyDescent="0.2">
      <c r="A514" s="2"/>
      <c r="B514" s="86"/>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row>
    <row r="515" spans="1:42" ht="15.75" customHeight="1" x14ac:dyDescent="0.2">
      <c r="A515" s="2"/>
      <c r="B515" s="86"/>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row>
    <row r="516" spans="1:42" ht="15.75" customHeight="1" x14ac:dyDescent="0.2">
      <c r="A516" s="2"/>
      <c r="B516" s="86"/>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row>
    <row r="517" spans="1:42" ht="15.75" customHeight="1" x14ac:dyDescent="0.2">
      <c r="A517" s="2"/>
      <c r="B517" s="86"/>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row>
    <row r="518" spans="1:42" ht="15.75" customHeight="1" x14ac:dyDescent="0.2">
      <c r="A518" s="2"/>
      <c r="B518" s="86"/>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row>
    <row r="519" spans="1:42" ht="15.75" customHeight="1" x14ac:dyDescent="0.2">
      <c r="A519" s="2"/>
      <c r="B519" s="86"/>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row>
    <row r="520" spans="1:42" ht="15.75" customHeight="1" x14ac:dyDescent="0.2">
      <c r="A520" s="2"/>
      <c r="B520" s="86"/>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row>
    <row r="521" spans="1:42" ht="15.75" customHeight="1" x14ac:dyDescent="0.2">
      <c r="A521" s="2"/>
      <c r="B521" s="86"/>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row>
    <row r="522" spans="1:42" ht="15.75" customHeight="1" x14ac:dyDescent="0.2">
      <c r="A522" s="2"/>
      <c r="B522" s="86"/>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row>
    <row r="523" spans="1:42" ht="15.75" customHeight="1" x14ac:dyDescent="0.2">
      <c r="A523" s="2"/>
      <c r="B523" s="86"/>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row>
    <row r="524" spans="1:42" ht="15.75" customHeight="1" x14ac:dyDescent="0.2">
      <c r="A524" s="2"/>
      <c r="B524" s="86"/>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row>
    <row r="525" spans="1:42" ht="15.75" customHeight="1" x14ac:dyDescent="0.2">
      <c r="A525" s="2"/>
      <c r="B525" s="86"/>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row>
    <row r="526" spans="1:42" ht="15.75" customHeight="1" x14ac:dyDescent="0.2">
      <c r="A526" s="2"/>
      <c r="B526" s="86"/>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row>
    <row r="527" spans="1:42" ht="15.75" customHeight="1" x14ac:dyDescent="0.2">
      <c r="A527" s="2"/>
      <c r="B527" s="86"/>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row>
    <row r="528" spans="1:42" ht="15.75" customHeight="1" x14ac:dyDescent="0.2">
      <c r="A528" s="2"/>
      <c r="B528" s="86"/>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row>
    <row r="529" spans="1:42" ht="15.75" customHeight="1" x14ac:dyDescent="0.2">
      <c r="A529" s="2"/>
      <c r="B529" s="86"/>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row>
    <row r="530" spans="1:42" ht="15.75" customHeight="1" x14ac:dyDescent="0.2">
      <c r="A530" s="2"/>
      <c r="B530" s="86"/>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row>
    <row r="531" spans="1:42" ht="15.75" customHeight="1" x14ac:dyDescent="0.2">
      <c r="A531" s="2"/>
      <c r="B531" s="86"/>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row>
    <row r="532" spans="1:42" ht="15.75" customHeight="1" x14ac:dyDescent="0.2">
      <c r="A532" s="2"/>
      <c r="B532" s="86"/>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row>
    <row r="533" spans="1:42" ht="15.75" customHeight="1" x14ac:dyDescent="0.2">
      <c r="A533" s="2"/>
      <c r="B533" s="86"/>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row>
    <row r="534" spans="1:42" ht="15.75" customHeight="1" x14ac:dyDescent="0.2">
      <c r="A534" s="2"/>
      <c r="B534" s="86"/>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row>
    <row r="535" spans="1:42" ht="15.75" customHeight="1" x14ac:dyDescent="0.2">
      <c r="A535" s="2"/>
      <c r="B535" s="86"/>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row>
    <row r="536" spans="1:42" ht="15.75" customHeight="1" x14ac:dyDescent="0.2">
      <c r="A536" s="2"/>
      <c r="B536" s="86"/>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row>
    <row r="537" spans="1:42" ht="15.75" customHeight="1" x14ac:dyDescent="0.2">
      <c r="A537" s="2"/>
      <c r="B537" s="86"/>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row>
    <row r="538" spans="1:42" ht="15.75" customHeight="1" x14ac:dyDescent="0.2">
      <c r="A538" s="2"/>
      <c r="B538" s="86"/>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row>
    <row r="539" spans="1:42" ht="15.75" customHeight="1" x14ac:dyDescent="0.2">
      <c r="A539" s="2"/>
      <c r="B539" s="86"/>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row>
    <row r="540" spans="1:42" ht="15.75" customHeight="1" x14ac:dyDescent="0.2">
      <c r="A540" s="2"/>
      <c r="B540" s="86"/>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row>
    <row r="541" spans="1:42" ht="15.75" customHeight="1" x14ac:dyDescent="0.2">
      <c r="A541" s="2"/>
      <c r="B541" s="86"/>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row>
    <row r="542" spans="1:42" ht="15.75" customHeight="1" x14ac:dyDescent="0.2">
      <c r="A542" s="2"/>
      <c r="B542" s="86"/>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row>
    <row r="543" spans="1:42" ht="15.75" customHeight="1" x14ac:dyDescent="0.2">
      <c r="A543" s="2"/>
      <c r="B543" s="86"/>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row>
    <row r="544" spans="1:42" ht="15.75" customHeight="1" x14ac:dyDescent="0.2">
      <c r="A544" s="2"/>
      <c r="B544" s="86"/>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row>
    <row r="545" spans="1:42" ht="15.75" customHeight="1" x14ac:dyDescent="0.2">
      <c r="A545" s="2"/>
      <c r="B545" s="86"/>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row>
    <row r="546" spans="1:42" ht="15.75" customHeight="1" x14ac:dyDescent="0.2">
      <c r="A546" s="2"/>
      <c r="B546" s="86"/>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row>
    <row r="547" spans="1:42" ht="15.75" customHeight="1" x14ac:dyDescent="0.2">
      <c r="A547" s="2"/>
      <c r="B547" s="86"/>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row>
    <row r="548" spans="1:42" ht="15.75" customHeight="1" x14ac:dyDescent="0.2">
      <c r="A548" s="2"/>
      <c r="B548" s="86"/>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row>
    <row r="549" spans="1:42" ht="15.75" customHeight="1" x14ac:dyDescent="0.2">
      <c r="A549" s="2"/>
      <c r="B549" s="86"/>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row>
    <row r="550" spans="1:42" ht="15.75" customHeight="1" x14ac:dyDescent="0.2">
      <c r="A550" s="2"/>
      <c r="B550" s="86"/>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row>
    <row r="551" spans="1:42" ht="15.75" customHeight="1" x14ac:dyDescent="0.2">
      <c r="A551" s="2"/>
      <c r="B551" s="86"/>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row>
    <row r="552" spans="1:42" ht="15.75" customHeight="1" x14ac:dyDescent="0.2">
      <c r="A552" s="2"/>
      <c r="B552" s="86"/>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row>
    <row r="553" spans="1:42" ht="15.75" customHeight="1" x14ac:dyDescent="0.2">
      <c r="A553" s="2"/>
      <c r="B553" s="86"/>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row>
    <row r="554" spans="1:42" ht="15.75" customHeight="1" x14ac:dyDescent="0.2">
      <c r="A554" s="2"/>
      <c r="B554" s="86"/>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row>
    <row r="555" spans="1:42" ht="15.75" customHeight="1" x14ac:dyDescent="0.2">
      <c r="A555" s="2"/>
      <c r="B555" s="86"/>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row>
    <row r="556" spans="1:42" ht="15.75" customHeight="1" x14ac:dyDescent="0.2">
      <c r="A556" s="2"/>
      <c r="B556" s="86"/>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row>
    <row r="557" spans="1:42" ht="15.75" customHeight="1" x14ac:dyDescent="0.2">
      <c r="A557" s="2"/>
      <c r="B557" s="86"/>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row>
    <row r="558" spans="1:42" ht="15.75" customHeight="1" x14ac:dyDescent="0.2">
      <c r="A558" s="2"/>
      <c r="B558" s="86"/>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row>
    <row r="559" spans="1:42" ht="15.75" customHeight="1" x14ac:dyDescent="0.2">
      <c r="A559" s="2"/>
      <c r="B559" s="86"/>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row>
    <row r="560" spans="1:42" ht="15.75" customHeight="1" x14ac:dyDescent="0.2">
      <c r="A560" s="2"/>
      <c r="B560" s="86"/>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row>
    <row r="561" spans="1:42" ht="15.75" customHeight="1" x14ac:dyDescent="0.2">
      <c r="A561" s="2"/>
      <c r="B561" s="86"/>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row>
    <row r="562" spans="1:42" ht="15.75" customHeight="1" x14ac:dyDescent="0.2">
      <c r="A562" s="2"/>
      <c r="B562" s="86"/>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row>
    <row r="563" spans="1:42" ht="15.75" customHeight="1" x14ac:dyDescent="0.2">
      <c r="A563" s="2"/>
      <c r="B563" s="86"/>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row>
    <row r="564" spans="1:42" ht="15.75" customHeight="1" x14ac:dyDescent="0.2">
      <c r="A564" s="2"/>
      <c r="B564" s="86"/>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row>
    <row r="565" spans="1:42" ht="15.75" customHeight="1" x14ac:dyDescent="0.2">
      <c r="A565" s="2"/>
      <c r="B565" s="86"/>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row>
    <row r="566" spans="1:42" ht="15.75" customHeight="1" x14ac:dyDescent="0.2">
      <c r="A566" s="2"/>
      <c r="B566" s="86"/>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row>
    <row r="567" spans="1:42" ht="15.75" customHeight="1" x14ac:dyDescent="0.2">
      <c r="A567" s="2"/>
      <c r="B567" s="86"/>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row>
    <row r="568" spans="1:42" ht="15.75" customHeight="1" x14ac:dyDescent="0.2">
      <c r="A568" s="2"/>
      <c r="B568" s="86"/>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row>
    <row r="569" spans="1:42" ht="15.75" customHeight="1" x14ac:dyDescent="0.2">
      <c r="A569" s="2"/>
      <c r="B569" s="86"/>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row>
    <row r="570" spans="1:42" ht="15.75" customHeight="1" x14ac:dyDescent="0.2">
      <c r="A570" s="2"/>
      <c r="B570" s="86"/>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row>
    <row r="571" spans="1:42" ht="15.75" customHeight="1" x14ac:dyDescent="0.2">
      <c r="A571" s="2"/>
      <c r="B571" s="86"/>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row>
    <row r="572" spans="1:42" ht="15.75" customHeight="1" x14ac:dyDescent="0.2">
      <c r="A572" s="2"/>
      <c r="B572" s="86"/>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row>
    <row r="573" spans="1:42" ht="15.75" customHeight="1" x14ac:dyDescent="0.2">
      <c r="A573" s="2"/>
      <c r="B573" s="86"/>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row>
    <row r="574" spans="1:42" ht="15.75" customHeight="1" x14ac:dyDescent="0.2">
      <c r="A574" s="2"/>
      <c r="B574" s="86"/>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row>
    <row r="575" spans="1:42" ht="15.75" customHeight="1" x14ac:dyDescent="0.2">
      <c r="A575" s="2"/>
      <c r="B575" s="86"/>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row>
    <row r="576" spans="1:42" ht="15.75" customHeight="1" x14ac:dyDescent="0.2">
      <c r="A576" s="2"/>
      <c r="B576" s="86"/>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row>
    <row r="577" spans="1:42" ht="15.75" customHeight="1" x14ac:dyDescent="0.2">
      <c r="A577" s="2"/>
      <c r="B577" s="86"/>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row>
    <row r="578" spans="1:42" ht="15.75" customHeight="1" x14ac:dyDescent="0.2">
      <c r="A578" s="2"/>
      <c r="B578" s="86"/>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row>
    <row r="579" spans="1:42" ht="15.75" customHeight="1" x14ac:dyDescent="0.2">
      <c r="A579" s="2"/>
      <c r="B579" s="86"/>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row>
    <row r="580" spans="1:42" ht="15.75" customHeight="1" x14ac:dyDescent="0.2">
      <c r="A580" s="2"/>
      <c r="B580" s="86"/>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row>
    <row r="581" spans="1:42" ht="15.75" customHeight="1" x14ac:dyDescent="0.2">
      <c r="A581" s="2"/>
      <c r="B581" s="86"/>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row>
    <row r="582" spans="1:42" ht="15.75" customHeight="1" x14ac:dyDescent="0.2">
      <c r="A582" s="2"/>
      <c r="B582" s="86"/>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row>
    <row r="583" spans="1:42" ht="15.75" customHeight="1" x14ac:dyDescent="0.2">
      <c r="A583" s="2"/>
      <c r="B583" s="86"/>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row>
    <row r="584" spans="1:42" ht="15.75" customHeight="1" x14ac:dyDescent="0.2">
      <c r="A584" s="2"/>
      <c r="B584" s="86"/>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row>
    <row r="585" spans="1:42" ht="15.75" customHeight="1" x14ac:dyDescent="0.2">
      <c r="A585" s="2"/>
      <c r="B585" s="86"/>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row>
    <row r="586" spans="1:42" ht="15.75" customHeight="1" x14ac:dyDescent="0.2">
      <c r="A586" s="2"/>
      <c r="B586" s="86"/>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row>
    <row r="587" spans="1:42" ht="15.75" customHeight="1" x14ac:dyDescent="0.2">
      <c r="A587" s="2"/>
      <c r="B587" s="86"/>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row>
    <row r="588" spans="1:42" ht="15.75" customHeight="1" x14ac:dyDescent="0.2">
      <c r="A588" s="2"/>
      <c r="B588" s="86"/>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row>
    <row r="589" spans="1:42" ht="15.75" customHeight="1" x14ac:dyDescent="0.2">
      <c r="A589" s="2"/>
      <c r="B589" s="86"/>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row>
    <row r="590" spans="1:42" ht="15.75" customHeight="1" x14ac:dyDescent="0.2">
      <c r="A590" s="2"/>
      <c r="B590" s="86"/>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row>
    <row r="591" spans="1:42" ht="15.75" customHeight="1" x14ac:dyDescent="0.2">
      <c r="A591" s="2"/>
      <c r="B591" s="86"/>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row>
    <row r="592" spans="1:42" ht="15.75" customHeight="1" x14ac:dyDescent="0.2">
      <c r="A592" s="2"/>
      <c r="B592" s="86"/>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row>
    <row r="593" spans="1:42" ht="15.75" customHeight="1" x14ac:dyDescent="0.2">
      <c r="A593" s="2"/>
      <c r="B593" s="86"/>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row>
    <row r="594" spans="1:42" ht="15.75" customHeight="1" x14ac:dyDescent="0.2">
      <c r="A594" s="2"/>
      <c r="B594" s="86"/>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row>
    <row r="595" spans="1:42" ht="15.75" customHeight="1" x14ac:dyDescent="0.2">
      <c r="A595" s="2"/>
      <c r="B595" s="86"/>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row>
    <row r="596" spans="1:42" ht="15.75" customHeight="1" x14ac:dyDescent="0.2">
      <c r="A596" s="2"/>
      <c r="B596" s="86"/>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row>
    <row r="597" spans="1:42" ht="15.75" customHeight="1" x14ac:dyDescent="0.2">
      <c r="A597" s="2"/>
      <c r="B597" s="86"/>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row>
    <row r="598" spans="1:42" ht="15.75" customHeight="1" x14ac:dyDescent="0.2">
      <c r="A598" s="2"/>
      <c r="B598" s="86"/>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row>
    <row r="599" spans="1:42" ht="15.75" customHeight="1" x14ac:dyDescent="0.2">
      <c r="A599" s="2"/>
      <c r="B599" s="86"/>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row>
    <row r="600" spans="1:42" ht="15.75" customHeight="1" x14ac:dyDescent="0.2">
      <c r="A600" s="2"/>
      <c r="B600" s="86"/>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row>
    <row r="601" spans="1:42" ht="15.75" customHeight="1" x14ac:dyDescent="0.2">
      <c r="A601" s="2"/>
      <c r="B601" s="86"/>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row>
    <row r="602" spans="1:42" ht="15.75" customHeight="1" x14ac:dyDescent="0.2">
      <c r="A602" s="2"/>
      <c r="B602" s="86"/>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row>
    <row r="603" spans="1:42" ht="15.75" customHeight="1" x14ac:dyDescent="0.2">
      <c r="A603" s="2"/>
      <c r="B603" s="86"/>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row>
    <row r="604" spans="1:42" ht="15.75" customHeight="1" x14ac:dyDescent="0.2">
      <c r="A604" s="2"/>
      <c r="B604" s="86"/>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row>
    <row r="605" spans="1:42" ht="15.75" customHeight="1" x14ac:dyDescent="0.2">
      <c r="A605" s="2"/>
      <c r="B605" s="86"/>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row>
    <row r="606" spans="1:42" ht="15.75" customHeight="1" x14ac:dyDescent="0.2">
      <c r="A606" s="2"/>
      <c r="B606" s="86"/>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row>
    <row r="607" spans="1:42" ht="15.75" customHeight="1" x14ac:dyDescent="0.2">
      <c r="A607" s="2"/>
      <c r="B607" s="86"/>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row>
    <row r="608" spans="1:42" ht="15.75" customHeight="1" x14ac:dyDescent="0.2">
      <c r="A608" s="2"/>
      <c r="B608" s="86"/>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row>
    <row r="609" spans="1:42" ht="15.75" customHeight="1" x14ac:dyDescent="0.2">
      <c r="A609" s="2"/>
      <c r="B609" s="86"/>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row>
    <row r="610" spans="1:42" ht="15.75" customHeight="1" x14ac:dyDescent="0.2">
      <c r="A610" s="2"/>
      <c r="B610" s="86"/>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row>
    <row r="611" spans="1:42" ht="15.75" customHeight="1" x14ac:dyDescent="0.2">
      <c r="A611" s="2"/>
      <c r="B611" s="86"/>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row>
    <row r="612" spans="1:42" ht="15.75" customHeight="1" x14ac:dyDescent="0.2">
      <c r="A612" s="2"/>
      <c r="B612" s="86"/>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row>
    <row r="613" spans="1:42" ht="15.75" customHeight="1" x14ac:dyDescent="0.2">
      <c r="A613" s="2"/>
      <c r="B613" s="86"/>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row>
    <row r="614" spans="1:42" ht="15.75" customHeight="1" x14ac:dyDescent="0.2">
      <c r="A614" s="2"/>
      <c r="B614" s="86"/>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row>
    <row r="615" spans="1:42" ht="15.75" customHeight="1" x14ac:dyDescent="0.2">
      <c r="A615" s="2"/>
      <c r="B615" s="86"/>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row>
    <row r="616" spans="1:42" ht="15.75" customHeight="1" x14ac:dyDescent="0.2">
      <c r="A616" s="2"/>
      <c r="B616" s="86"/>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row>
    <row r="617" spans="1:42" ht="15.75" customHeight="1" x14ac:dyDescent="0.2">
      <c r="A617" s="2"/>
      <c r="B617" s="86"/>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row>
    <row r="618" spans="1:42" ht="15.75" customHeight="1" x14ac:dyDescent="0.2">
      <c r="A618" s="2"/>
      <c r="B618" s="86"/>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row>
    <row r="619" spans="1:42" ht="15.75" customHeight="1" x14ac:dyDescent="0.2">
      <c r="A619" s="2"/>
      <c r="B619" s="86"/>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row>
    <row r="620" spans="1:42" ht="15.75" customHeight="1" x14ac:dyDescent="0.2">
      <c r="A620" s="2"/>
      <c r="B620" s="86"/>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row>
    <row r="621" spans="1:42" ht="15.75" customHeight="1" x14ac:dyDescent="0.2">
      <c r="A621" s="2"/>
      <c r="B621" s="86"/>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row>
    <row r="622" spans="1:42" ht="15.75" customHeight="1" x14ac:dyDescent="0.2">
      <c r="A622" s="2"/>
      <c r="B622" s="86"/>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row>
    <row r="623" spans="1:42" ht="15.75" customHeight="1" x14ac:dyDescent="0.2">
      <c r="A623" s="2"/>
      <c r="B623" s="86"/>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row>
    <row r="624" spans="1:42" ht="15.75" customHeight="1" x14ac:dyDescent="0.2">
      <c r="A624" s="2"/>
      <c r="B624" s="86"/>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row>
    <row r="625" spans="1:42" ht="15.75" customHeight="1" x14ac:dyDescent="0.2">
      <c r="A625" s="2"/>
      <c r="B625" s="86"/>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row>
    <row r="626" spans="1:42" ht="15.75" customHeight="1" x14ac:dyDescent="0.2">
      <c r="A626" s="2"/>
      <c r="B626" s="86"/>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row>
    <row r="627" spans="1:42" ht="15.75" customHeight="1" x14ac:dyDescent="0.2">
      <c r="A627" s="2"/>
      <c r="B627" s="86"/>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row>
    <row r="628" spans="1:42" ht="15.75" customHeight="1" x14ac:dyDescent="0.2">
      <c r="A628" s="2"/>
      <c r="B628" s="86"/>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row>
    <row r="629" spans="1:42" ht="15.75" customHeight="1" x14ac:dyDescent="0.2">
      <c r="A629" s="2"/>
      <c r="B629" s="86"/>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row>
    <row r="630" spans="1:42" ht="15.75" customHeight="1" x14ac:dyDescent="0.2">
      <c r="A630" s="2"/>
      <c r="B630" s="86"/>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row>
    <row r="631" spans="1:42" ht="15.75" customHeight="1" x14ac:dyDescent="0.2">
      <c r="A631" s="2"/>
      <c r="B631" s="86"/>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row>
    <row r="632" spans="1:42" ht="15.75" customHeight="1" x14ac:dyDescent="0.2">
      <c r="A632" s="2"/>
      <c r="B632" s="86"/>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row>
    <row r="633" spans="1:42" ht="15.75" customHeight="1" x14ac:dyDescent="0.2">
      <c r="A633" s="2"/>
      <c r="B633" s="86"/>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row>
    <row r="634" spans="1:42" ht="15.75" customHeight="1" x14ac:dyDescent="0.2">
      <c r="A634" s="2"/>
      <c r="B634" s="86"/>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row>
    <row r="635" spans="1:42" ht="15.75" customHeight="1" x14ac:dyDescent="0.2">
      <c r="A635" s="2"/>
      <c r="B635" s="86"/>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row>
    <row r="636" spans="1:42" ht="15.75" customHeight="1" x14ac:dyDescent="0.2">
      <c r="A636" s="2"/>
      <c r="B636" s="86"/>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row>
    <row r="637" spans="1:42" ht="15.75" customHeight="1" x14ac:dyDescent="0.2">
      <c r="A637" s="2"/>
      <c r="B637" s="86"/>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row>
    <row r="638" spans="1:42" ht="15.75" customHeight="1" x14ac:dyDescent="0.2">
      <c r="A638" s="2"/>
      <c r="B638" s="86"/>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row>
    <row r="639" spans="1:42" ht="15.75" customHeight="1" x14ac:dyDescent="0.2">
      <c r="A639" s="2"/>
      <c r="B639" s="86"/>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row>
    <row r="640" spans="1:42" ht="15.75" customHeight="1" x14ac:dyDescent="0.2">
      <c r="A640" s="2"/>
      <c r="B640" s="86"/>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row>
    <row r="641" spans="1:42" ht="15.75" customHeight="1" x14ac:dyDescent="0.2">
      <c r="A641" s="2"/>
      <c r="B641" s="86"/>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row>
    <row r="642" spans="1:42" ht="15.75" customHeight="1" x14ac:dyDescent="0.2">
      <c r="A642" s="2"/>
      <c r="B642" s="86"/>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row>
    <row r="643" spans="1:42" ht="15.75" customHeight="1" x14ac:dyDescent="0.2">
      <c r="A643" s="2"/>
      <c r="B643" s="86"/>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row>
    <row r="644" spans="1:42" ht="15.75" customHeight="1" x14ac:dyDescent="0.2">
      <c r="A644" s="2"/>
      <c r="B644" s="86"/>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row>
    <row r="645" spans="1:42" ht="15.75" customHeight="1" x14ac:dyDescent="0.2">
      <c r="A645" s="2"/>
      <c r="B645" s="86"/>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row>
    <row r="646" spans="1:42" ht="15.75" customHeight="1" x14ac:dyDescent="0.2">
      <c r="A646" s="2"/>
      <c r="B646" s="86"/>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row>
    <row r="647" spans="1:42" ht="15.75" customHeight="1" x14ac:dyDescent="0.2">
      <c r="A647" s="2"/>
      <c r="B647" s="86"/>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row>
    <row r="648" spans="1:42" ht="15.75" customHeight="1" x14ac:dyDescent="0.2">
      <c r="A648" s="2"/>
      <c r="B648" s="86"/>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row>
    <row r="649" spans="1:42" ht="15.75" customHeight="1" x14ac:dyDescent="0.2">
      <c r="A649" s="2"/>
      <c r="B649" s="86"/>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row>
    <row r="650" spans="1:42" ht="15.75" customHeight="1" x14ac:dyDescent="0.2">
      <c r="A650" s="2"/>
      <c r="B650" s="86"/>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row>
    <row r="651" spans="1:42" ht="15.75" customHeight="1" x14ac:dyDescent="0.2">
      <c r="A651" s="2"/>
      <c r="B651" s="86"/>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row>
    <row r="652" spans="1:42" ht="15.75" customHeight="1" x14ac:dyDescent="0.2">
      <c r="A652" s="2"/>
      <c r="B652" s="86"/>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row>
    <row r="653" spans="1:42" ht="15.75" customHeight="1" x14ac:dyDescent="0.2">
      <c r="A653" s="2"/>
      <c r="B653" s="86"/>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row>
    <row r="654" spans="1:42" ht="15.75" customHeight="1" x14ac:dyDescent="0.2">
      <c r="A654" s="2"/>
      <c r="B654" s="86"/>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row>
    <row r="655" spans="1:42" ht="15.75" customHeight="1" x14ac:dyDescent="0.2">
      <c r="A655" s="2"/>
      <c r="B655" s="86"/>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row>
    <row r="656" spans="1:42" ht="15.75" customHeight="1" x14ac:dyDescent="0.2">
      <c r="A656" s="2"/>
      <c r="B656" s="86"/>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row>
    <row r="657" spans="1:42" ht="15.75" customHeight="1" x14ac:dyDescent="0.2">
      <c r="A657" s="2"/>
      <c r="B657" s="86"/>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row>
    <row r="658" spans="1:42" ht="15.75" customHeight="1" x14ac:dyDescent="0.2">
      <c r="A658" s="2"/>
      <c r="B658" s="86"/>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row>
    <row r="659" spans="1:42" ht="15.75" customHeight="1" x14ac:dyDescent="0.2">
      <c r="A659" s="2"/>
      <c r="B659" s="86"/>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row>
    <row r="660" spans="1:42" ht="15.75" customHeight="1" x14ac:dyDescent="0.2">
      <c r="A660" s="2"/>
      <c r="B660" s="86"/>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row>
    <row r="661" spans="1:42" ht="15.75" customHeight="1" x14ac:dyDescent="0.2">
      <c r="A661" s="2"/>
      <c r="B661" s="86"/>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row>
    <row r="662" spans="1:42" ht="15.75" customHeight="1" x14ac:dyDescent="0.2">
      <c r="A662" s="2"/>
      <c r="B662" s="86"/>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row>
    <row r="663" spans="1:42" ht="15.75" customHeight="1" x14ac:dyDescent="0.2">
      <c r="A663" s="2"/>
      <c r="B663" s="86"/>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row>
    <row r="664" spans="1:42" ht="15.75" customHeight="1" x14ac:dyDescent="0.2">
      <c r="A664" s="2"/>
      <c r="B664" s="86"/>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row>
    <row r="665" spans="1:42" ht="15.75" customHeight="1" x14ac:dyDescent="0.2">
      <c r="A665" s="2"/>
      <c r="B665" s="86"/>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row>
    <row r="666" spans="1:42" ht="15.75" customHeight="1" x14ac:dyDescent="0.2">
      <c r="A666" s="2"/>
      <c r="B666" s="86"/>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row>
    <row r="667" spans="1:42" ht="15.75" customHeight="1" x14ac:dyDescent="0.2">
      <c r="A667" s="2"/>
      <c r="B667" s="86"/>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row>
    <row r="668" spans="1:42" ht="15.75" customHeight="1" x14ac:dyDescent="0.2">
      <c r="A668" s="2"/>
      <c r="B668" s="86"/>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row>
    <row r="669" spans="1:42" ht="15.75" customHeight="1" x14ac:dyDescent="0.2">
      <c r="A669" s="2"/>
      <c r="B669" s="86"/>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row>
    <row r="670" spans="1:42" ht="15.75" customHeight="1" x14ac:dyDescent="0.2">
      <c r="A670" s="2"/>
      <c r="B670" s="86"/>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row>
    <row r="671" spans="1:42" ht="15.75" customHeight="1" x14ac:dyDescent="0.2">
      <c r="A671" s="2"/>
      <c r="B671" s="86"/>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row>
    <row r="672" spans="1:42" ht="15.75" customHeight="1" x14ac:dyDescent="0.2">
      <c r="A672" s="2"/>
      <c r="B672" s="86"/>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row>
    <row r="673" spans="1:42" ht="15.75" customHeight="1" x14ac:dyDescent="0.2">
      <c r="A673" s="2"/>
      <c r="B673" s="86"/>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row>
    <row r="674" spans="1:42" ht="15.75" customHeight="1" x14ac:dyDescent="0.2">
      <c r="A674" s="2"/>
      <c r="B674" s="86"/>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row>
    <row r="675" spans="1:42" ht="15.75" customHeight="1" x14ac:dyDescent="0.2">
      <c r="A675" s="2"/>
      <c r="B675" s="86"/>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row>
    <row r="676" spans="1:42" ht="15.75" customHeight="1" x14ac:dyDescent="0.2">
      <c r="A676" s="2"/>
      <c r="B676" s="86"/>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row>
    <row r="677" spans="1:42" ht="15.75" customHeight="1" x14ac:dyDescent="0.2">
      <c r="A677" s="2"/>
      <c r="B677" s="86"/>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row>
    <row r="678" spans="1:42" ht="15.75" customHeight="1" x14ac:dyDescent="0.2">
      <c r="A678" s="2"/>
      <c r="B678" s="86"/>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row>
    <row r="679" spans="1:42" ht="15.75" customHeight="1" x14ac:dyDescent="0.2">
      <c r="A679" s="2"/>
      <c r="B679" s="86"/>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row>
    <row r="680" spans="1:42" ht="15.75" customHeight="1" x14ac:dyDescent="0.2">
      <c r="A680" s="2"/>
      <c r="B680" s="86"/>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row>
    <row r="681" spans="1:42" ht="15.75" customHeight="1" x14ac:dyDescent="0.2">
      <c r="A681" s="2"/>
      <c r="B681" s="86"/>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row>
    <row r="682" spans="1:42" ht="15.75" customHeight="1" x14ac:dyDescent="0.2">
      <c r="A682" s="2"/>
      <c r="B682" s="86"/>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row>
    <row r="683" spans="1:42" ht="15.75" customHeight="1" x14ac:dyDescent="0.2">
      <c r="A683" s="2"/>
      <c r="B683" s="86"/>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row>
    <row r="684" spans="1:42" ht="15.75" customHeight="1" x14ac:dyDescent="0.2">
      <c r="A684" s="2"/>
      <c r="B684" s="86"/>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row>
    <row r="685" spans="1:42" ht="15.75" customHeight="1" x14ac:dyDescent="0.2">
      <c r="A685" s="2"/>
      <c r="B685" s="86"/>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row>
    <row r="686" spans="1:42" ht="15.75" customHeight="1" x14ac:dyDescent="0.2">
      <c r="A686" s="2"/>
      <c r="B686" s="86"/>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row>
    <row r="687" spans="1:42" ht="15.75" customHeight="1" x14ac:dyDescent="0.2">
      <c r="A687" s="2"/>
      <c r="B687" s="86"/>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row>
    <row r="688" spans="1:42" ht="15.75" customHeight="1" x14ac:dyDescent="0.2">
      <c r="A688" s="2"/>
      <c r="B688" s="86"/>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row>
    <row r="689" spans="1:42" ht="15.75" customHeight="1" x14ac:dyDescent="0.2">
      <c r="A689" s="2"/>
      <c r="B689" s="86"/>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row>
    <row r="690" spans="1:42" ht="15.75" customHeight="1" x14ac:dyDescent="0.2">
      <c r="A690" s="2"/>
      <c r="B690" s="86"/>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row>
    <row r="691" spans="1:42" ht="15.75" customHeight="1" x14ac:dyDescent="0.2">
      <c r="A691" s="2"/>
      <c r="B691" s="86"/>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row>
    <row r="692" spans="1:42" ht="15.75" customHeight="1" x14ac:dyDescent="0.2">
      <c r="A692" s="2"/>
      <c r="B692" s="86"/>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row>
    <row r="693" spans="1:42" ht="15.75" customHeight="1" x14ac:dyDescent="0.2">
      <c r="A693" s="2"/>
      <c r="B693" s="86"/>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row>
    <row r="694" spans="1:42" ht="15.75" customHeight="1" x14ac:dyDescent="0.2">
      <c r="A694" s="2"/>
      <c r="B694" s="86"/>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row>
    <row r="695" spans="1:42" ht="15.75" customHeight="1" x14ac:dyDescent="0.2">
      <c r="A695" s="2"/>
      <c r="B695" s="86"/>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row>
    <row r="696" spans="1:42" ht="15.75" customHeight="1" x14ac:dyDescent="0.2">
      <c r="A696" s="2"/>
      <c r="B696" s="86"/>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row>
    <row r="697" spans="1:42" ht="15.75" customHeight="1" x14ac:dyDescent="0.2">
      <c r="A697" s="2"/>
      <c r="B697" s="86"/>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row>
    <row r="698" spans="1:42" ht="15.75" customHeight="1" x14ac:dyDescent="0.2">
      <c r="A698" s="2"/>
      <c r="B698" s="86"/>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row>
    <row r="699" spans="1:42" ht="15.75" customHeight="1" x14ac:dyDescent="0.2">
      <c r="A699" s="2"/>
      <c r="B699" s="86"/>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row>
    <row r="700" spans="1:42" ht="15.75" customHeight="1" x14ac:dyDescent="0.2">
      <c r="A700" s="2"/>
      <c r="B700" s="86"/>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row>
    <row r="701" spans="1:42" ht="15.75" customHeight="1" x14ac:dyDescent="0.2">
      <c r="A701" s="2"/>
      <c r="B701" s="86"/>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row>
    <row r="702" spans="1:42" ht="15.75" customHeight="1" x14ac:dyDescent="0.2">
      <c r="A702" s="2"/>
      <c r="B702" s="86"/>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row>
    <row r="703" spans="1:42" ht="15.75" customHeight="1" x14ac:dyDescent="0.2">
      <c r="A703" s="2"/>
      <c r="B703" s="86"/>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row>
    <row r="704" spans="1:42" ht="15.75" customHeight="1" x14ac:dyDescent="0.2">
      <c r="A704" s="2"/>
      <c r="B704" s="86"/>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row>
    <row r="705" spans="1:42" ht="15.75" customHeight="1" x14ac:dyDescent="0.2">
      <c r="A705" s="2"/>
      <c r="B705" s="86"/>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row>
    <row r="706" spans="1:42" ht="15.75" customHeight="1" x14ac:dyDescent="0.2">
      <c r="A706" s="2"/>
      <c r="B706" s="86"/>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row>
    <row r="707" spans="1:42" ht="15.75" customHeight="1" x14ac:dyDescent="0.2">
      <c r="A707" s="2"/>
      <c r="B707" s="86"/>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row>
    <row r="708" spans="1:42" ht="15.75" customHeight="1" x14ac:dyDescent="0.2">
      <c r="A708" s="2"/>
      <c r="B708" s="86"/>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row>
    <row r="709" spans="1:42" ht="15.75" customHeight="1" x14ac:dyDescent="0.2">
      <c r="A709" s="2"/>
      <c r="B709" s="86"/>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row>
    <row r="710" spans="1:42" ht="15.75" customHeight="1" x14ac:dyDescent="0.2">
      <c r="A710" s="2"/>
      <c r="B710" s="86"/>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row>
    <row r="711" spans="1:42" ht="15.75" customHeight="1" x14ac:dyDescent="0.2">
      <c r="A711" s="2"/>
      <c r="B711" s="86"/>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row>
    <row r="712" spans="1:42" ht="15.75" customHeight="1" x14ac:dyDescent="0.2">
      <c r="A712" s="2"/>
      <c r="B712" s="86"/>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row>
    <row r="713" spans="1:42" ht="15.75" customHeight="1" x14ac:dyDescent="0.2">
      <c r="A713" s="2"/>
      <c r="B713" s="86"/>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row>
    <row r="714" spans="1:42" ht="15.75" customHeight="1" x14ac:dyDescent="0.2">
      <c r="A714" s="2"/>
      <c r="B714" s="86"/>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row>
    <row r="715" spans="1:42" ht="15.75" customHeight="1" x14ac:dyDescent="0.2">
      <c r="A715" s="2"/>
      <c r="B715" s="86"/>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row>
    <row r="716" spans="1:42" ht="15.75" customHeight="1" x14ac:dyDescent="0.2">
      <c r="A716" s="2"/>
      <c r="B716" s="86"/>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row>
    <row r="717" spans="1:42" ht="15.75" customHeight="1" x14ac:dyDescent="0.2">
      <c r="A717" s="2"/>
      <c r="B717" s="86"/>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row>
    <row r="718" spans="1:42" ht="15.75" customHeight="1" x14ac:dyDescent="0.2">
      <c r="A718" s="2"/>
      <c r="B718" s="86"/>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row>
    <row r="719" spans="1:42" ht="15.75" customHeight="1" x14ac:dyDescent="0.2">
      <c r="A719" s="2"/>
      <c r="B719" s="86"/>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row>
    <row r="720" spans="1:42" ht="15.75" customHeight="1" x14ac:dyDescent="0.2">
      <c r="A720" s="2"/>
      <c r="B720" s="86"/>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row>
    <row r="721" spans="1:42" ht="15.75" customHeight="1" x14ac:dyDescent="0.2">
      <c r="A721" s="2"/>
      <c r="B721" s="86"/>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row>
    <row r="722" spans="1:42" ht="15.75" customHeight="1" x14ac:dyDescent="0.2">
      <c r="A722" s="2"/>
      <c r="B722" s="86"/>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row>
    <row r="723" spans="1:42" ht="15.75" customHeight="1" x14ac:dyDescent="0.2">
      <c r="A723" s="2"/>
      <c r="B723" s="86"/>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row>
    <row r="724" spans="1:42" ht="15.75" customHeight="1" x14ac:dyDescent="0.2">
      <c r="A724" s="2"/>
      <c r="B724" s="86"/>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row>
    <row r="725" spans="1:42" ht="15.75" customHeight="1" x14ac:dyDescent="0.2">
      <c r="A725" s="2"/>
      <c r="B725" s="86"/>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row>
    <row r="726" spans="1:42" ht="15.75" customHeight="1" x14ac:dyDescent="0.2">
      <c r="A726" s="2"/>
      <c r="B726" s="86"/>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row>
    <row r="727" spans="1:42" ht="15.75" customHeight="1" x14ac:dyDescent="0.2">
      <c r="A727" s="2"/>
      <c r="B727" s="86"/>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row>
    <row r="728" spans="1:42" ht="15.75" customHeight="1" x14ac:dyDescent="0.2">
      <c r="A728" s="2"/>
      <c r="B728" s="86"/>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row>
    <row r="729" spans="1:42" ht="15.75" customHeight="1" x14ac:dyDescent="0.2">
      <c r="A729" s="2"/>
      <c r="B729" s="86"/>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row>
    <row r="730" spans="1:42" ht="15.75" customHeight="1" x14ac:dyDescent="0.2">
      <c r="A730" s="2"/>
      <c r="B730" s="86"/>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row>
    <row r="731" spans="1:42" ht="15.75" customHeight="1" x14ac:dyDescent="0.2">
      <c r="A731" s="2"/>
      <c r="B731" s="86"/>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row>
    <row r="732" spans="1:42" ht="15.75" customHeight="1" x14ac:dyDescent="0.2">
      <c r="A732" s="2"/>
      <c r="B732" s="86"/>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row>
    <row r="733" spans="1:42" ht="15.75" customHeight="1" x14ac:dyDescent="0.2">
      <c r="A733" s="2"/>
      <c r="B733" s="86"/>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row>
    <row r="734" spans="1:42" ht="15.75" customHeight="1" x14ac:dyDescent="0.2">
      <c r="A734" s="2"/>
      <c r="B734" s="86"/>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row>
    <row r="735" spans="1:42" ht="15.75" customHeight="1" x14ac:dyDescent="0.2">
      <c r="A735" s="2"/>
      <c r="B735" s="86"/>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row>
    <row r="736" spans="1:42" ht="15.75" customHeight="1" x14ac:dyDescent="0.2">
      <c r="A736" s="2"/>
      <c r="B736" s="86"/>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row>
    <row r="737" spans="1:42" ht="15.75" customHeight="1" x14ac:dyDescent="0.2">
      <c r="A737" s="2"/>
      <c r="B737" s="86"/>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row>
    <row r="738" spans="1:42" ht="15.75" customHeight="1" x14ac:dyDescent="0.2">
      <c r="A738" s="2"/>
      <c r="B738" s="86"/>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row>
    <row r="739" spans="1:42" ht="15.75" customHeight="1" x14ac:dyDescent="0.2">
      <c r="A739" s="2"/>
      <c r="B739" s="86"/>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row>
    <row r="740" spans="1:42" ht="15.75" customHeight="1" x14ac:dyDescent="0.2">
      <c r="A740" s="2"/>
      <c r="B740" s="86"/>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row>
    <row r="741" spans="1:42" ht="15.75" customHeight="1" x14ac:dyDescent="0.2">
      <c r="A741" s="2"/>
      <c r="B741" s="86"/>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row>
    <row r="742" spans="1:42" ht="15.75" customHeight="1" x14ac:dyDescent="0.2">
      <c r="A742" s="2"/>
      <c r="B742" s="86"/>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row>
    <row r="743" spans="1:42" ht="15.75" customHeight="1" x14ac:dyDescent="0.2">
      <c r="A743" s="2"/>
      <c r="B743" s="86"/>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row>
    <row r="744" spans="1:42" ht="15.75" customHeight="1" x14ac:dyDescent="0.2">
      <c r="A744" s="2"/>
      <c r="B744" s="86"/>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row>
    <row r="745" spans="1:42" ht="15.75" customHeight="1" x14ac:dyDescent="0.2">
      <c r="A745" s="2"/>
      <c r="B745" s="86"/>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row>
    <row r="746" spans="1:42" ht="15.75" customHeight="1" x14ac:dyDescent="0.2">
      <c r="A746" s="2"/>
      <c r="B746" s="86"/>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row>
    <row r="747" spans="1:42" ht="15.75" customHeight="1" x14ac:dyDescent="0.2">
      <c r="A747" s="2"/>
      <c r="B747" s="86"/>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row>
    <row r="748" spans="1:42" ht="15.75" customHeight="1" x14ac:dyDescent="0.2">
      <c r="A748" s="2"/>
      <c r="B748" s="86"/>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row>
    <row r="749" spans="1:42" ht="15.75" customHeight="1" x14ac:dyDescent="0.2">
      <c r="A749" s="2"/>
      <c r="B749" s="86"/>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row>
    <row r="750" spans="1:42" ht="15.75" customHeight="1" x14ac:dyDescent="0.2">
      <c r="A750" s="2"/>
      <c r="B750" s="86"/>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row>
    <row r="751" spans="1:42" ht="15.75" customHeight="1" x14ac:dyDescent="0.2">
      <c r="A751" s="2"/>
      <c r="B751" s="86"/>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row>
    <row r="752" spans="1:42" ht="15.75" customHeight="1" x14ac:dyDescent="0.2">
      <c r="A752" s="2"/>
      <c r="B752" s="86"/>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row>
    <row r="753" spans="1:42" ht="15.75" customHeight="1" x14ac:dyDescent="0.2">
      <c r="A753" s="2"/>
      <c r="B753" s="86"/>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row>
    <row r="754" spans="1:42" ht="15.75" customHeight="1" x14ac:dyDescent="0.2">
      <c r="A754" s="2"/>
      <c r="B754" s="86"/>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row>
    <row r="755" spans="1:42" ht="15.75" customHeight="1" x14ac:dyDescent="0.2">
      <c r="A755" s="2"/>
      <c r="B755" s="86"/>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row>
    <row r="756" spans="1:42" ht="15.75" customHeight="1" x14ac:dyDescent="0.2">
      <c r="A756" s="2"/>
      <c r="B756" s="86"/>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row>
    <row r="757" spans="1:42" ht="15.75" customHeight="1" x14ac:dyDescent="0.2">
      <c r="A757" s="2"/>
      <c r="B757" s="86"/>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row>
    <row r="758" spans="1:42" ht="15.75" customHeight="1" x14ac:dyDescent="0.2">
      <c r="A758" s="2"/>
      <c r="B758" s="86"/>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row>
    <row r="759" spans="1:42" ht="15.75" customHeight="1" x14ac:dyDescent="0.2">
      <c r="A759" s="2"/>
      <c r="B759" s="86"/>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row>
    <row r="760" spans="1:42" ht="15.75" customHeight="1" x14ac:dyDescent="0.2">
      <c r="A760" s="2"/>
      <c r="B760" s="86"/>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row>
    <row r="761" spans="1:42" ht="15.75" customHeight="1" x14ac:dyDescent="0.2">
      <c r="A761" s="2"/>
      <c r="B761" s="86"/>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row>
    <row r="762" spans="1:42" ht="15.75" customHeight="1" x14ac:dyDescent="0.2">
      <c r="A762" s="2"/>
      <c r="B762" s="86"/>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row>
    <row r="763" spans="1:42" ht="15.75" customHeight="1" x14ac:dyDescent="0.2">
      <c r="A763" s="2"/>
      <c r="B763" s="86"/>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row>
    <row r="764" spans="1:42" ht="15.75" customHeight="1" x14ac:dyDescent="0.2">
      <c r="A764" s="2"/>
      <c r="B764" s="86"/>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row>
    <row r="765" spans="1:42" ht="15.75" customHeight="1" x14ac:dyDescent="0.2">
      <c r="A765" s="2"/>
      <c r="B765" s="86"/>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row>
    <row r="766" spans="1:42" ht="15.75" customHeight="1" x14ac:dyDescent="0.2">
      <c r="A766" s="2"/>
      <c r="B766" s="86"/>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row>
    <row r="767" spans="1:42" ht="15.75" customHeight="1" x14ac:dyDescent="0.2">
      <c r="A767" s="2"/>
      <c r="B767" s="86"/>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row>
    <row r="768" spans="1:42" ht="15.75" customHeight="1" x14ac:dyDescent="0.2">
      <c r="A768" s="2"/>
      <c r="B768" s="86"/>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row>
    <row r="769" spans="1:42" ht="15.75" customHeight="1" x14ac:dyDescent="0.2">
      <c r="A769" s="2"/>
      <c r="B769" s="86"/>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row>
    <row r="770" spans="1:42" ht="15.75" customHeight="1" x14ac:dyDescent="0.2">
      <c r="A770" s="2"/>
      <c r="B770" s="86"/>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row>
    <row r="771" spans="1:42" ht="15.75" customHeight="1" x14ac:dyDescent="0.2">
      <c r="A771" s="2"/>
      <c r="B771" s="86"/>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row>
    <row r="772" spans="1:42" ht="15.75" customHeight="1" x14ac:dyDescent="0.2">
      <c r="A772" s="2"/>
      <c r="B772" s="86"/>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row>
    <row r="773" spans="1:42" ht="15.75" customHeight="1" x14ac:dyDescent="0.2">
      <c r="A773" s="2"/>
      <c r="B773" s="86"/>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row>
    <row r="774" spans="1:42" ht="15.75" customHeight="1" x14ac:dyDescent="0.2">
      <c r="A774" s="2"/>
      <c r="B774" s="86"/>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row>
    <row r="775" spans="1:42" ht="15.75" customHeight="1" x14ac:dyDescent="0.2">
      <c r="A775" s="2"/>
      <c r="B775" s="86"/>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row>
    <row r="776" spans="1:42" ht="15.75" customHeight="1" x14ac:dyDescent="0.2">
      <c r="A776" s="2"/>
      <c r="B776" s="86"/>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row>
    <row r="777" spans="1:42" ht="15.75" customHeight="1" x14ac:dyDescent="0.2">
      <c r="A777" s="2"/>
      <c r="B777" s="86"/>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row>
    <row r="778" spans="1:42" ht="15.75" customHeight="1" x14ac:dyDescent="0.2">
      <c r="A778" s="2"/>
      <c r="B778" s="86"/>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row>
    <row r="779" spans="1:42" ht="15.75" customHeight="1" x14ac:dyDescent="0.2">
      <c r="A779" s="2"/>
      <c r="B779" s="86"/>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row>
    <row r="780" spans="1:42" ht="15.75" customHeight="1" x14ac:dyDescent="0.2">
      <c r="A780" s="2"/>
      <c r="B780" s="86"/>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row>
    <row r="781" spans="1:42" ht="15.75" customHeight="1" x14ac:dyDescent="0.2">
      <c r="A781" s="2"/>
      <c r="B781" s="86"/>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row>
    <row r="782" spans="1:42" ht="15.75" customHeight="1" x14ac:dyDescent="0.2">
      <c r="A782" s="2"/>
      <c r="B782" s="86"/>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row>
    <row r="783" spans="1:42" ht="15.75" customHeight="1" x14ac:dyDescent="0.2">
      <c r="A783" s="2"/>
      <c r="B783" s="86"/>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row>
    <row r="784" spans="1:42" ht="15.75" customHeight="1" x14ac:dyDescent="0.2">
      <c r="A784" s="2"/>
      <c r="B784" s="86"/>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row>
    <row r="785" spans="1:42" ht="15.75" customHeight="1" x14ac:dyDescent="0.2">
      <c r="A785" s="2"/>
      <c r="B785" s="86"/>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row>
    <row r="786" spans="1:42" ht="15.75" customHeight="1" x14ac:dyDescent="0.2">
      <c r="A786" s="2"/>
      <c r="B786" s="86"/>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row>
    <row r="787" spans="1:42" ht="15.75" customHeight="1" x14ac:dyDescent="0.2">
      <c r="A787" s="2"/>
      <c r="B787" s="86"/>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row>
    <row r="788" spans="1:42" ht="15.75" customHeight="1" x14ac:dyDescent="0.2">
      <c r="A788" s="2"/>
      <c r="B788" s="86"/>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row>
    <row r="789" spans="1:42" ht="15.75" customHeight="1" x14ac:dyDescent="0.2">
      <c r="A789" s="2"/>
      <c r="B789" s="86"/>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row>
    <row r="790" spans="1:42" ht="15.75" customHeight="1" x14ac:dyDescent="0.2">
      <c r="A790" s="2"/>
      <c r="B790" s="86"/>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row>
    <row r="791" spans="1:42" ht="15.75" customHeight="1" x14ac:dyDescent="0.2">
      <c r="A791" s="2"/>
      <c r="B791" s="86"/>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row>
    <row r="792" spans="1:42" ht="15.75" customHeight="1" x14ac:dyDescent="0.2">
      <c r="A792" s="2"/>
      <c r="B792" s="86"/>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row>
    <row r="793" spans="1:42" ht="15.75" customHeight="1" x14ac:dyDescent="0.2">
      <c r="A793" s="2"/>
      <c r="B793" s="86"/>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row>
    <row r="794" spans="1:42" ht="15.75" customHeight="1" x14ac:dyDescent="0.2">
      <c r="A794" s="2"/>
      <c r="B794" s="86"/>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row>
    <row r="795" spans="1:42" ht="15.75" customHeight="1" x14ac:dyDescent="0.2">
      <c r="A795" s="2"/>
      <c r="B795" s="86"/>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row>
    <row r="796" spans="1:42" ht="15.75" customHeight="1" x14ac:dyDescent="0.2">
      <c r="A796" s="2"/>
      <c r="B796" s="86"/>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row>
    <row r="797" spans="1:42" ht="15.75" customHeight="1" x14ac:dyDescent="0.2">
      <c r="A797" s="2"/>
      <c r="B797" s="86"/>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row>
    <row r="798" spans="1:42" ht="15.75" customHeight="1" x14ac:dyDescent="0.2">
      <c r="A798" s="2"/>
      <c r="B798" s="86"/>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row>
    <row r="799" spans="1:42" ht="15.75" customHeight="1" x14ac:dyDescent="0.2">
      <c r="A799" s="2"/>
      <c r="B799" s="86"/>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row>
    <row r="800" spans="1:42" ht="15.75" customHeight="1" x14ac:dyDescent="0.2">
      <c r="A800" s="2"/>
      <c r="B800" s="86"/>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row>
    <row r="801" spans="1:42" ht="15.75" customHeight="1" x14ac:dyDescent="0.2">
      <c r="A801" s="2"/>
      <c r="B801" s="86"/>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row>
    <row r="802" spans="1:42" ht="15.75" customHeight="1" x14ac:dyDescent="0.2">
      <c r="A802" s="2"/>
      <c r="B802" s="86"/>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row>
    <row r="803" spans="1:42" ht="15.75" customHeight="1" x14ac:dyDescent="0.2">
      <c r="A803" s="2"/>
      <c r="B803" s="86"/>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row>
    <row r="804" spans="1:42" ht="15.75" customHeight="1" x14ac:dyDescent="0.2">
      <c r="A804" s="2"/>
      <c r="B804" s="86"/>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row>
    <row r="805" spans="1:42" ht="15.75" customHeight="1" x14ac:dyDescent="0.2">
      <c r="A805" s="2"/>
      <c r="B805" s="86"/>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row>
    <row r="806" spans="1:42" ht="15.75" customHeight="1" x14ac:dyDescent="0.2">
      <c r="A806" s="2"/>
      <c r="B806" s="86"/>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row>
    <row r="807" spans="1:42" ht="15.75" customHeight="1" x14ac:dyDescent="0.2">
      <c r="A807" s="2"/>
      <c r="B807" s="86"/>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row>
    <row r="808" spans="1:42" ht="15.75" customHeight="1" x14ac:dyDescent="0.2">
      <c r="A808" s="2"/>
      <c r="B808" s="86"/>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row>
    <row r="809" spans="1:42" ht="15.75" customHeight="1" x14ac:dyDescent="0.2">
      <c r="A809" s="2"/>
      <c r="B809" s="86"/>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row>
    <row r="810" spans="1:42" ht="15.75" customHeight="1" x14ac:dyDescent="0.2">
      <c r="A810" s="2"/>
      <c r="B810" s="86"/>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row>
    <row r="811" spans="1:42" ht="15.75" customHeight="1" x14ac:dyDescent="0.2">
      <c r="A811" s="2"/>
      <c r="B811" s="86"/>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row>
    <row r="812" spans="1:42" ht="15.75" customHeight="1" x14ac:dyDescent="0.2">
      <c r="A812" s="2"/>
      <c r="B812" s="86"/>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row>
    <row r="813" spans="1:42" ht="15.75" customHeight="1" x14ac:dyDescent="0.2">
      <c r="A813" s="2"/>
      <c r="B813" s="86"/>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row>
    <row r="814" spans="1:42" ht="15.75" customHeight="1" x14ac:dyDescent="0.2">
      <c r="A814" s="2"/>
      <c r="B814" s="86"/>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row>
    <row r="815" spans="1:42" ht="15.75" customHeight="1" x14ac:dyDescent="0.2">
      <c r="A815" s="2"/>
      <c r="B815" s="86"/>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row>
    <row r="816" spans="1:42" ht="15.75" customHeight="1" x14ac:dyDescent="0.2">
      <c r="A816" s="2"/>
      <c r="B816" s="86"/>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row>
    <row r="817" spans="1:42" ht="15.75" customHeight="1" x14ac:dyDescent="0.2">
      <c r="A817" s="2"/>
      <c r="B817" s="86"/>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row>
    <row r="818" spans="1:42" ht="15.75" customHeight="1" x14ac:dyDescent="0.2">
      <c r="A818" s="2"/>
      <c r="B818" s="86"/>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row>
    <row r="819" spans="1:42" ht="15.75" customHeight="1" x14ac:dyDescent="0.2">
      <c r="A819" s="2"/>
      <c r="B819" s="86"/>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row>
    <row r="820" spans="1:42" ht="15.75" customHeight="1" x14ac:dyDescent="0.2">
      <c r="A820" s="2"/>
      <c r="B820" s="86"/>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row>
    <row r="821" spans="1:42" ht="15.75" customHeight="1" x14ac:dyDescent="0.2">
      <c r="A821" s="2"/>
      <c r="B821" s="86"/>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row>
    <row r="822" spans="1:42" ht="15.75" customHeight="1" x14ac:dyDescent="0.2">
      <c r="A822" s="2"/>
      <c r="B822" s="86"/>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row>
    <row r="823" spans="1:42" ht="15.75" customHeight="1" x14ac:dyDescent="0.2">
      <c r="A823" s="2"/>
      <c r="B823" s="86"/>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row>
    <row r="824" spans="1:42" ht="15.75" customHeight="1" x14ac:dyDescent="0.2">
      <c r="A824" s="2"/>
      <c r="B824" s="86"/>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row>
    <row r="825" spans="1:42" ht="15.75" customHeight="1" x14ac:dyDescent="0.2">
      <c r="A825" s="2"/>
      <c r="B825" s="86"/>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row>
    <row r="826" spans="1:42" ht="15.75" customHeight="1" x14ac:dyDescent="0.2">
      <c r="A826" s="2"/>
      <c r="B826" s="86"/>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row>
    <row r="827" spans="1:42" ht="15.75" customHeight="1" x14ac:dyDescent="0.2">
      <c r="A827" s="2"/>
      <c r="B827" s="86"/>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row>
    <row r="828" spans="1:42" ht="15.75" customHeight="1" x14ac:dyDescent="0.2">
      <c r="A828" s="2"/>
      <c r="B828" s="86"/>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row>
    <row r="829" spans="1:42" ht="15.75" customHeight="1" x14ac:dyDescent="0.2">
      <c r="A829" s="2"/>
      <c r="B829" s="86"/>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row>
    <row r="830" spans="1:42" ht="15.75" customHeight="1" x14ac:dyDescent="0.2">
      <c r="A830" s="2"/>
      <c r="B830" s="86"/>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row>
    <row r="831" spans="1:42" ht="15.75" customHeight="1" x14ac:dyDescent="0.2">
      <c r="A831" s="2"/>
      <c r="B831" s="86"/>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row>
    <row r="832" spans="1:42" ht="15.75" customHeight="1" x14ac:dyDescent="0.2">
      <c r="A832" s="2"/>
      <c r="B832" s="86"/>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row>
    <row r="833" spans="1:42" ht="15.75" customHeight="1" x14ac:dyDescent="0.2">
      <c r="A833" s="2"/>
      <c r="B833" s="86"/>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row>
    <row r="834" spans="1:42" ht="15.75" customHeight="1" x14ac:dyDescent="0.2">
      <c r="A834" s="2"/>
      <c r="B834" s="86"/>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row>
    <row r="835" spans="1:42" ht="15.75" customHeight="1" x14ac:dyDescent="0.2">
      <c r="A835" s="2"/>
      <c r="B835" s="86"/>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row>
    <row r="836" spans="1:42" ht="15.75" customHeight="1" x14ac:dyDescent="0.2">
      <c r="A836" s="2"/>
      <c r="B836" s="86"/>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row>
    <row r="837" spans="1:42" ht="15.75" customHeight="1" x14ac:dyDescent="0.2">
      <c r="A837" s="2"/>
      <c r="B837" s="86"/>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row>
    <row r="838" spans="1:42" ht="15.75" customHeight="1" x14ac:dyDescent="0.2">
      <c r="A838" s="2"/>
      <c r="B838" s="86"/>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row>
    <row r="839" spans="1:42" ht="15.75" customHeight="1" x14ac:dyDescent="0.2">
      <c r="A839" s="2"/>
      <c r="B839" s="86"/>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row>
    <row r="840" spans="1:42" ht="15.75" customHeight="1" x14ac:dyDescent="0.2">
      <c r="A840" s="2"/>
      <c r="B840" s="86"/>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row>
    <row r="841" spans="1:42" ht="15.75" customHeight="1" x14ac:dyDescent="0.2">
      <c r="A841" s="2"/>
      <c r="B841" s="86"/>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row>
    <row r="842" spans="1:42" ht="15.75" customHeight="1" x14ac:dyDescent="0.2">
      <c r="A842" s="2"/>
      <c r="B842" s="86"/>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row>
    <row r="843" spans="1:42" ht="15.75" customHeight="1" x14ac:dyDescent="0.2">
      <c r="A843" s="2"/>
      <c r="B843" s="86"/>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row>
    <row r="844" spans="1:42" ht="15.75" customHeight="1" x14ac:dyDescent="0.2">
      <c r="A844" s="2"/>
      <c r="B844" s="86"/>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row>
    <row r="845" spans="1:42" ht="15.75" customHeight="1" x14ac:dyDescent="0.2">
      <c r="A845" s="2"/>
      <c r="B845" s="86"/>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row>
    <row r="846" spans="1:42" ht="15.75" customHeight="1" x14ac:dyDescent="0.2">
      <c r="A846" s="2"/>
      <c r="B846" s="86"/>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row>
    <row r="847" spans="1:42" ht="15.75" customHeight="1" x14ac:dyDescent="0.2">
      <c r="A847" s="2"/>
      <c r="B847" s="86"/>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row>
    <row r="848" spans="1:42" ht="15.75" customHeight="1" x14ac:dyDescent="0.2">
      <c r="A848" s="2"/>
      <c r="B848" s="86"/>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row>
    <row r="849" spans="1:42" ht="15.75" customHeight="1" x14ac:dyDescent="0.2">
      <c r="A849" s="2"/>
      <c r="B849" s="86"/>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row>
    <row r="850" spans="1:42" ht="15.75" customHeight="1" x14ac:dyDescent="0.2">
      <c r="A850" s="2"/>
      <c r="B850" s="86"/>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row>
    <row r="851" spans="1:42" ht="15.75" customHeight="1" x14ac:dyDescent="0.2">
      <c r="A851" s="2"/>
      <c r="B851" s="86"/>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row>
    <row r="852" spans="1:42" ht="15.75" customHeight="1" x14ac:dyDescent="0.2">
      <c r="A852" s="2"/>
      <c r="B852" s="86"/>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row>
    <row r="853" spans="1:42" ht="15.75" customHeight="1" x14ac:dyDescent="0.2">
      <c r="A853" s="2"/>
      <c r="B853" s="86"/>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row>
    <row r="854" spans="1:42" ht="15.75" customHeight="1" x14ac:dyDescent="0.2">
      <c r="A854" s="2"/>
      <c r="B854" s="86"/>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row>
    <row r="855" spans="1:42" ht="15.75" customHeight="1" x14ac:dyDescent="0.2">
      <c r="A855" s="2"/>
      <c r="B855" s="86"/>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row>
    <row r="856" spans="1:42" ht="15.75" customHeight="1" x14ac:dyDescent="0.2">
      <c r="A856" s="2"/>
      <c r="B856" s="86"/>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row>
    <row r="857" spans="1:42" ht="15.75" customHeight="1" x14ac:dyDescent="0.2">
      <c r="A857" s="2"/>
      <c r="B857" s="86"/>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row>
    <row r="858" spans="1:42" ht="15.75" customHeight="1" x14ac:dyDescent="0.2">
      <c r="A858" s="2"/>
      <c r="B858" s="86"/>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row>
    <row r="859" spans="1:42" ht="15.75" customHeight="1" x14ac:dyDescent="0.2">
      <c r="A859" s="2"/>
      <c r="B859" s="86"/>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row>
    <row r="860" spans="1:42" ht="15.75" customHeight="1" x14ac:dyDescent="0.2">
      <c r="A860" s="2"/>
      <c r="B860" s="86"/>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row>
    <row r="861" spans="1:42" ht="15.75" customHeight="1" x14ac:dyDescent="0.2">
      <c r="A861" s="2"/>
      <c r="B861" s="86"/>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row>
    <row r="862" spans="1:42" ht="15.75" customHeight="1" x14ac:dyDescent="0.2">
      <c r="A862" s="2"/>
      <c r="B862" s="86"/>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row>
    <row r="863" spans="1:42" ht="15.75" customHeight="1" x14ac:dyDescent="0.2">
      <c r="A863" s="2"/>
      <c r="B863" s="86"/>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row>
    <row r="864" spans="1:42" ht="15.75" customHeight="1" x14ac:dyDescent="0.2">
      <c r="A864" s="2"/>
      <c r="B864" s="86"/>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row>
    <row r="865" spans="1:42" ht="15.75" customHeight="1" x14ac:dyDescent="0.2">
      <c r="A865" s="2"/>
      <c r="B865" s="86"/>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row>
    <row r="866" spans="1:42" ht="15.75" customHeight="1" x14ac:dyDescent="0.2">
      <c r="A866" s="2"/>
      <c r="B866" s="86"/>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row>
    <row r="867" spans="1:42" ht="15.75" customHeight="1" x14ac:dyDescent="0.2">
      <c r="A867" s="2"/>
      <c r="B867" s="86"/>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row>
    <row r="868" spans="1:42" ht="15.75" customHeight="1" x14ac:dyDescent="0.2">
      <c r="A868" s="2"/>
      <c r="B868" s="86"/>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row>
    <row r="869" spans="1:42" ht="15.75" customHeight="1" x14ac:dyDescent="0.2">
      <c r="A869" s="2"/>
      <c r="B869" s="86"/>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row>
    <row r="870" spans="1:42" ht="15.75" customHeight="1" x14ac:dyDescent="0.2">
      <c r="A870" s="2"/>
      <c r="B870" s="86"/>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row>
    <row r="871" spans="1:42" ht="15.75" customHeight="1" x14ac:dyDescent="0.2">
      <c r="A871" s="2"/>
      <c r="B871" s="86"/>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row>
    <row r="872" spans="1:42" ht="15.75" customHeight="1" x14ac:dyDescent="0.2">
      <c r="A872" s="2"/>
      <c r="B872" s="86"/>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row>
    <row r="873" spans="1:42" ht="15.75" customHeight="1" x14ac:dyDescent="0.2">
      <c r="A873" s="2"/>
      <c r="B873" s="86"/>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row>
    <row r="874" spans="1:42" ht="15.75" customHeight="1" x14ac:dyDescent="0.2">
      <c r="A874" s="2"/>
      <c r="B874" s="86"/>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row>
    <row r="875" spans="1:42" ht="15.75" customHeight="1" x14ac:dyDescent="0.2">
      <c r="A875" s="2"/>
      <c r="B875" s="86"/>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row>
    <row r="876" spans="1:42" ht="15.75" customHeight="1" x14ac:dyDescent="0.2">
      <c r="A876" s="2"/>
      <c r="B876" s="86"/>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row>
    <row r="877" spans="1:42" ht="15.75" customHeight="1" x14ac:dyDescent="0.2">
      <c r="A877" s="2"/>
      <c r="B877" s="86"/>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row>
    <row r="878" spans="1:42" ht="15.75" customHeight="1" x14ac:dyDescent="0.2">
      <c r="A878" s="2"/>
      <c r="B878" s="86"/>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row>
    <row r="879" spans="1:42" ht="15.75" customHeight="1" x14ac:dyDescent="0.2">
      <c r="A879" s="2"/>
      <c r="B879" s="86"/>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row>
    <row r="880" spans="1:42" ht="15.75" customHeight="1" x14ac:dyDescent="0.2">
      <c r="A880" s="2"/>
      <c r="B880" s="86"/>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row>
    <row r="881" spans="1:42" ht="15.75" customHeight="1" x14ac:dyDescent="0.2">
      <c r="A881" s="2"/>
      <c r="B881" s="86"/>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row>
    <row r="882" spans="1:42" ht="15.75" customHeight="1" x14ac:dyDescent="0.2">
      <c r="A882" s="2"/>
      <c r="B882" s="86"/>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row>
    <row r="883" spans="1:42" ht="15.75" customHeight="1" x14ac:dyDescent="0.2">
      <c r="A883" s="2"/>
      <c r="B883" s="86"/>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row>
    <row r="884" spans="1:42" ht="15.75" customHeight="1" x14ac:dyDescent="0.2">
      <c r="A884" s="2"/>
      <c r="B884" s="86"/>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row>
    <row r="885" spans="1:42" ht="15.75" customHeight="1" x14ac:dyDescent="0.2">
      <c r="A885" s="2"/>
      <c r="B885" s="86"/>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row>
    <row r="886" spans="1:42" ht="15.75" customHeight="1" x14ac:dyDescent="0.2">
      <c r="A886" s="2"/>
      <c r="B886" s="86"/>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row>
    <row r="887" spans="1:42" ht="15.75" customHeight="1" x14ac:dyDescent="0.2">
      <c r="A887" s="2"/>
      <c r="B887" s="86"/>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row>
    <row r="888" spans="1:42" ht="15.75" customHeight="1" x14ac:dyDescent="0.2">
      <c r="A888" s="2"/>
      <c r="B888" s="86"/>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row>
    <row r="889" spans="1:42" ht="15.75" customHeight="1" x14ac:dyDescent="0.2">
      <c r="A889" s="2"/>
      <c r="B889" s="86"/>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row>
    <row r="890" spans="1:42" ht="15.75" customHeight="1" x14ac:dyDescent="0.2">
      <c r="A890" s="2"/>
      <c r="B890" s="86"/>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row>
    <row r="891" spans="1:42" ht="15.75" customHeight="1" x14ac:dyDescent="0.2">
      <c r="A891" s="2"/>
      <c r="B891" s="86"/>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row>
    <row r="892" spans="1:42" ht="15.75" customHeight="1" x14ac:dyDescent="0.2">
      <c r="A892" s="2"/>
      <c r="B892" s="86"/>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row>
    <row r="893" spans="1:42" ht="15.75" customHeight="1" x14ac:dyDescent="0.2">
      <c r="A893" s="2"/>
      <c r="B893" s="86"/>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row>
    <row r="894" spans="1:42" ht="15.75" customHeight="1" x14ac:dyDescent="0.2">
      <c r="A894" s="2"/>
      <c r="B894" s="86"/>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row>
    <row r="895" spans="1:42" ht="15.75" customHeight="1" x14ac:dyDescent="0.2">
      <c r="A895" s="2"/>
      <c r="B895" s="86"/>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row>
    <row r="896" spans="1:42" ht="15.75" customHeight="1" x14ac:dyDescent="0.2">
      <c r="A896" s="2"/>
      <c r="B896" s="86"/>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row>
    <row r="897" spans="1:42" ht="15.75" customHeight="1" x14ac:dyDescent="0.2">
      <c r="A897" s="2"/>
      <c r="B897" s="86"/>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row>
    <row r="898" spans="1:42" ht="15.75" customHeight="1" x14ac:dyDescent="0.2">
      <c r="A898" s="2"/>
      <c r="B898" s="86"/>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row>
    <row r="899" spans="1:42" ht="15.75" customHeight="1" x14ac:dyDescent="0.2">
      <c r="A899" s="2"/>
      <c r="B899" s="86"/>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row>
    <row r="900" spans="1:42" ht="15.75" customHeight="1" x14ac:dyDescent="0.2">
      <c r="A900" s="2"/>
      <c r="B900" s="86"/>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row>
    <row r="901" spans="1:42" ht="15.75" customHeight="1" x14ac:dyDescent="0.2">
      <c r="A901" s="2"/>
      <c r="B901" s="86"/>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row>
    <row r="902" spans="1:42" ht="15.75" customHeight="1" x14ac:dyDescent="0.2">
      <c r="A902" s="2"/>
      <c r="B902" s="86"/>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row>
    <row r="903" spans="1:42" ht="15.75" customHeight="1" x14ac:dyDescent="0.2">
      <c r="A903" s="2"/>
      <c r="B903" s="86"/>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row>
    <row r="904" spans="1:42" ht="15.75" customHeight="1" x14ac:dyDescent="0.2">
      <c r="A904" s="2"/>
      <c r="B904" s="86"/>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row>
    <row r="905" spans="1:42" ht="15.75" customHeight="1" x14ac:dyDescent="0.2">
      <c r="A905" s="2"/>
      <c r="B905" s="86"/>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row>
    <row r="906" spans="1:42" ht="15.75" customHeight="1" x14ac:dyDescent="0.2">
      <c r="A906" s="2"/>
      <c r="B906" s="86"/>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row>
    <row r="907" spans="1:42" ht="15.75" customHeight="1" x14ac:dyDescent="0.2">
      <c r="A907" s="2"/>
      <c r="B907" s="86"/>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row>
    <row r="908" spans="1:42" ht="15.75" customHeight="1" x14ac:dyDescent="0.2">
      <c r="A908" s="2"/>
      <c r="B908" s="86"/>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row>
    <row r="909" spans="1:42" ht="15.75" customHeight="1" x14ac:dyDescent="0.2">
      <c r="A909" s="2"/>
      <c r="B909" s="86"/>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row>
    <row r="910" spans="1:42" ht="15.75" customHeight="1" x14ac:dyDescent="0.2">
      <c r="A910" s="2"/>
      <c r="B910" s="86"/>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row>
    <row r="911" spans="1:42" ht="15.75" customHeight="1" x14ac:dyDescent="0.2">
      <c r="A911" s="2"/>
      <c r="B911" s="86"/>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row>
    <row r="912" spans="1:42" ht="15.75" customHeight="1" x14ac:dyDescent="0.2">
      <c r="A912" s="2"/>
      <c r="B912" s="86"/>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row>
    <row r="913" spans="1:42" ht="15.75" customHeight="1" x14ac:dyDescent="0.2">
      <c r="A913" s="2"/>
      <c r="B913" s="86"/>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row>
    <row r="914" spans="1:42" ht="15.75" customHeight="1" x14ac:dyDescent="0.2">
      <c r="A914" s="2"/>
      <c r="B914" s="86"/>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row>
    <row r="915" spans="1:42" ht="15.75" customHeight="1" x14ac:dyDescent="0.2">
      <c r="A915" s="2"/>
      <c r="B915" s="86"/>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row>
    <row r="916" spans="1:42" ht="15.75" customHeight="1" x14ac:dyDescent="0.2">
      <c r="A916" s="2"/>
      <c r="B916" s="86"/>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row>
    <row r="917" spans="1:42" ht="15.75" customHeight="1" x14ac:dyDescent="0.2">
      <c r="A917" s="2"/>
      <c r="B917" s="86"/>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row>
    <row r="918" spans="1:42" ht="15.75" customHeight="1" x14ac:dyDescent="0.2">
      <c r="A918" s="2"/>
      <c r="B918" s="86"/>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row>
    <row r="919" spans="1:42" ht="15.75" customHeight="1" x14ac:dyDescent="0.2">
      <c r="A919" s="2"/>
      <c r="B919" s="86"/>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row>
    <row r="920" spans="1:42" ht="15.75" customHeight="1" x14ac:dyDescent="0.2">
      <c r="A920" s="2"/>
      <c r="B920" s="86"/>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row>
    <row r="921" spans="1:42" ht="15.75" customHeight="1" x14ac:dyDescent="0.2">
      <c r="A921" s="2"/>
      <c r="B921" s="86"/>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row>
    <row r="922" spans="1:42" ht="15.75" customHeight="1" x14ac:dyDescent="0.2">
      <c r="A922" s="2"/>
      <c r="B922" s="86"/>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row>
    <row r="923" spans="1:42" ht="15.75" customHeight="1" x14ac:dyDescent="0.2">
      <c r="A923" s="2"/>
      <c r="B923" s="86"/>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row>
    <row r="924" spans="1:42" ht="15.75" customHeight="1" x14ac:dyDescent="0.2">
      <c r="A924" s="2"/>
      <c r="B924" s="86"/>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row>
    <row r="925" spans="1:42" ht="15.75" customHeight="1" x14ac:dyDescent="0.2">
      <c r="A925" s="2"/>
      <c r="B925" s="86"/>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row>
    <row r="926" spans="1:42" ht="15.75" customHeight="1" x14ac:dyDescent="0.2">
      <c r="A926" s="2"/>
      <c r="B926" s="86"/>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row>
    <row r="927" spans="1:42" ht="15.75" customHeight="1" x14ac:dyDescent="0.2">
      <c r="A927" s="2"/>
      <c r="B927" s="86"/>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row>
    <row r="928" spans="1:42" ht="15.75" customHeight="1" x14ac:dyDescent="0.2">
      <c r="A928" s="2"/>
      <c r="B928" s="86"/>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row>
    <row r="929" spans="1:42" ht="15.75" customHeight="1" x14ac:dyDescent="0.2">
      <c r="A929" s="2"/>
      <c r="B929" s="86"/>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row>
    <row r="930" spans="1:42" ht="15.75" customHeight="1" x14ac:dyDescent="0.2">
      <c r="A930" s="2"/>
      <c r="B930" s="86"/>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row>
    <row r="931" spans="1:42" ht="15.75" customHeight="1" x14ac:dyDescent="0.2">
      <c r="A931" s="2"/>
      <c r="B931" s="86"/>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row>
    <row r="932" spans="1:42" ht="15.75" customHeight="1" x14ac:dyDescent="0.2">
      <c r="A932" s="2"/>
      <c r="B932" s="86"/>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row>
    <row r="933" spans="1:42" ht="15.75" customHeight="1" x14ac:dyDescent="0.2">
      <c r="A933" s="2"/>
      <c r="B933" s="86"/>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row>
    <row r="934" spans="1:42" ht="15.75" customHeight="1" x14ac:dyDescent="0.2">
      <c r="A934" s="2"/>
      <c r="B934" s="86"/>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row>
    <row r="935" spans="1:42" ht="15.75" customHeight="1" x14ac:dyDescent="0.2">
      <c r="A935" s="2"/>
      <c r="B935" s="86"/>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row>
    <row r="936" spans="1:42" ht="15.75" customHeight="1" x14ac:dyDescent="0.2">
      <c r="A936" s="2"/>
      <c r="B936" s="86"/>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row>
    <row r="937" spans="1:42" ht="15.75" customHeight="1" x14ac:dyDescent="0.2">
      <c r="A937" s="2"/>
      <c r="B937" s="86"/>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row>
    <row r="938" spans="1:42" ht="15.75" customHeight="1" x14ac:dyDescent="0.2">
      <c r="A938" s="2"/>
      <c r="B938" s="86"/>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row>
    <row r="939" spans="1:42" ht="15.75" customHeight="1" x14ac:dyDescent="0.2">
      <c r="A939" s="2"/>
      <c r="B939" s="86"/>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row>
    <row r="940" spans="1:42" ht="15.75" customHeight="1" x14ac:dyDescent="0.2">
      <c r="A940" s="2"/>
      <c r="B940" s="86"/>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row>
    <row r="941" spans="1:42" ht="15.75" customHeight="1" x14ac:dyDescent="0.2">
      <c r="A941" s="2"/>
      <c r="B941" s="86"/>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row>
    <row r="942" spans="1:42" ht="15.75" customHeight="1" x14ac:dyDescent="0.2">
      <c r="A942" s="2"/>
      <c r="B942" s="86"/>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row>
    <row r="943" spans="1:42" ht="15.75" customHeight="1" x14ac:dyDescent="0.2">
      <c r="A943" s="2"/>
      <c r="B943" s="86"/>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row>
    <row r="944" spans="1:42" ht="15.75" customHeight="1" x14ac:dyDescent="0.2">
      <c r="A944" s="2"/>
      <c r="B944" s="86"/>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row>
    <row r="945" spans="1:42" ht="15.75" customHeight="1" x14ac:dyDescent="0.2">
      <c r="A945" s="2"/>
      <c r="B945" s="86"/>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row>
    <row r="946" spans="1:42" ht="15.75" customHeight="1" x14ac:dyDescent="0.2">
      <c r="A946" s="2"/>
      <c r="B946" s="86"/>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row>
    <row r="947" spans="1:42" ht="15.75" customHeight="1" x14ac:dyDescent="0.2">
      <c r="A947" s="2"/>
      <c r="B947" s="86"/>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row>
    <row r="948" spans="1:42" ht="15.75" customHeight="1" x14ac:dyDescent="0.2">
      <c r="A948" s="2"/>
      <c r="B948" s="86"/>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row>
    <row r="949" spans="1:42" ht="15.75" customHeight="1" x14ac:dyDescent="0.2">
      <c r="A949" s="2"/>
      <c r="B949" s="86"/>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row>
    <row r="950" spans="1:42" ht="15.75" customHeight="1" x14ac:dyDescent="0.2">
      <c r="A950" s="2"/>
      <c r="B950" s="86"/>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row>
    <row r="951" spans="1:42" ht="15.75" customHeight="1" x14ac:dyDescent="0.2">
      <c r="A951" s="2"/>
      <c r="B951" s="86"/>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row>
    <row r="952" spans="1:42" ht="15.75" customHeight="1" x14ac:dyDescent="0.2">
      <c r="A952" s="2"/>
      <c r="B952" s="86"/>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row>
    <row r="953" spans="1:42" ht="15.75" customHeight="1" x14ac:dyDescent="0.2">
      <c r="A953" s="2"/>
      <c r="B953" s="86"/>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row>
    <row r="954" spans="1:42" ht="15.75" customHeight="1" x14ac:dyDescent="0.2">
      <c r="A954" s="2"/>
      <c r="B954" s="86"/>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row>
    <row r="955" spans="1:42" ht="15.75" customHeight="1" x14ac:dyDescent="0.2">
      <c r="A955" s="2"/>
      <c r="B955" s="86"/>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row>
    <row r="956" spans="1:42" ht="15.75" customHeight="1" x14ac:dyDescent="0.2">
      <c r="A956" s="2"/>
      <c r="B956" s="86"/>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row>
    <row r="957" spans="1:42" ht="15.75" customHeight="1" x14ac:dyDescent="0.2">
      <c r="A957" s="2"/>
      <c r="B957" s="86"/>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row>
    <row r="958" spans="1:42" ht="15.75" customHeight="1" x14ac:dyDescent="0.2">
      <c r="A958" s="2"/>
      <c r="B958" s="86"/>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row>
    <row r="959" spans="1:42" ht="15.75" customHeight="1" x14ac:dyDescent="0.2">
      <c r="A959" s="2"/>
      <c r="B959" s="86"/>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row>
    <row r="960" spans="1:42" ht="15.75" customHeight="1" x14ac:dyDescent="0.2">
      <c r="A960" s="2"/>
      <c r="B960" s="86"/>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row>
    <row r="961" spans="1:42" ht="15.75" customHeight="1" x14ac:dyDescent="0.2">
      <c r="A961" s="2"/>
      <c r="B961" s="86"/>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row>
    <row r="962" spans="1:42" ht="15.75" customHeight="1" x14ac:dyDescent="0.2">
      <c r="A962" s="2"/>
      <c r="B962" s="86"/>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row>
    <row r="963" spans="1:42" ht="15.75" customHeight="1" x14ac:dyDescent="0.2">
      <c r="A963" s="2"/>
      <c r="B963" s="86"/>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row>
    <row r="964" spans="1:42" ht="15.75" customHeight="1" x14ac:dyDescent="0.2">
      <c r="A964" s="2"/>
      <c r="B964" s="86"/>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row>
    <row r="965" spans="1:42" ht="15.75" customHeight="1" x14ac:dyDescent="0.2">
      <c r="A965" s="2"/>
      <c r="B965" s="86"/>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row>
    <row r="966" spans="1:42" ht="15.75" customHeight="1" x14ac:dyDescent="0.2">
      <c r="A966" s="2"/>
      <c r="B966" s="86"/>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row>
    <row r="967" spans="1:42" ht="15.75" customHeight="1" x14ac:dyDescent="0.2">
      <c r="A967" s="2"/>
      <c r="B967" s="86"/>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row>
    <row r="968" spans="1:42" ht="15.75" customHeight="1" x14ac:dyDescent="0.2">
      <c r="A968" s="2"/>
      <c r="B968" s="86"/>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row>
    <row r="969" spans="1:42" ht="15.75" customHeight="1" x14ac:dyDescent="0.2">
      <c r="A969" s="2"/>
      <c r="B969" s="86"/>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row>
    <row r="970" spans="1:42" ht="15.75" customHeight="1" x14ac:dyDescent="0.2">
      <c r="A970" s="2"/>
      <c r="B970" s="86"/>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row>
    <row r="971" spans="1:42" ht="15.75" customHeight="1" x14ac:dyDescent="0.2">
      <c r="A971" s="2"/>
      <c r="B971" s="86"/>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row>
    <row r="972" spans="1:42" ht="15.75" customHeight="1" x14ac:dyDescent="0.2">
      <c r="A972" s="2"/>
      <c r="B972" s="86"/>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row>
    <row r="973" spans="1:42" ht="15.75" customHeight="1" x14ac:dyDescent="0.2">
      <c r="A973" s="2"/>
      <c r="B973" s="86"/>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row>
    <row r="974" spans="1:42" ht="15.75" customHeight="1" x14ac:dyDescent="0.2">
      <c r="A974" s="2"/>
      <c r="B974" s="86"/>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row>
    <row r="975" spans="1:42" ht="15.75" customHeight="1" x14ac:dyDescent="0.2">
      <c r="A975" s="2"/>
      <c r="B975" s="86"/>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row>
    <row r="976" spans="1:42" ht="15.75" customHeight="1" x14ac:dyDescent="0.2">
      <c r="A976" s="2"/>
      <c r="B976" s="86"/>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row>
    <row r="977" spans="1:42" ht="15.75" customHeight="1" x14ac:dyDescent="0.2">
      <c r="A977" s="2"/>
      <c r="B977" s="86"/>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row>
    <row r="978" spans="1:42" ht="15.75" customHeight="1" x14ac:dyDescent="0.2">
      <c r="A978" s="2"/>
      <c r="B978" s="86"/>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row>
    <row r="979" spans="1:42" ht="15.75" customHeight="1" x14ac:dyDescent="0.2">
      <c r="A979" s="2"/>
      <c r="B979" s="86"/>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row>
    <row r="980" spans="1:42" ht="15.75" customHeight="1" x14ac:dyDescent="0.2">
      <c r="A980" s="2"/>
      <c r="B980" s="86"/>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row>
    <row r="981" spans="1:42" ht="15.75" customHeight="1" x14ac:dyDescent="0.2">
      <c r="A981" s="2"/>
      <c r="B981" s="86"/>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row>
    <row r="982" spans="1:42" ht="15.75" customHeight="1" x14ac:dyDescent="0.2">
      <c r="A982" s="2"/>
      <c r="B982" s="86"/>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row>
    <row r="983" spans="1:42" ht="15.75" customHeight="1" x14ac:dyDescent="0.2">
      <c r="A983" s="2"/>
      <c r="B983" s="86"/>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row>
    <row r="984" spans="1:42" ht="15.75" customHeight="1" x14ac:dyDescent="0.2">
      <c r="A984" s="2"/>
      <c r="B984" s="86"/>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row>
    <row r="985" spans="1:42" ht="15.75" customHeight="1" x14ac:dyDescent="0.2">
      <c r="A985" s="2"/>
      <c r="B985" s="86"/>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row>
    <row r="986" spans="1:42" ht="15.75" customHeight="1" x14ac:dyDescent="0.2">
      <c r="A986" s="2"/>
      <c r="B986" s="86"/>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row>
    <row r="987" spans="1:42" ht="15.75" customHeight="1" x14ac:dyDescent="0.2">
      <c r="A987" s="2"/>
      <c r="B987" s="86"/>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row>
    <row r="988" spans="1:42" ht="15.75" customHeight="1" x14ac:dyDescent="0.2">
      <c r="A988" s="2"/>
      <c r="B988" s="86"/>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row>
    <row r="989" spans="1:42" ht="15.75" customHeight="1" x14ac:dyDescent="0.2">
      <c r="A989" s="2"/>
      <c r="B989" s="86"/>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row>
    <row r="990" spans="1:42" ht="15.75" customHeight="1" x14ac:dyDescent="0.2">
      <c r="A990" s="2"/>
      <c r="B990" s="86"/>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row>
    <row r="991" spans="1:42" ht="15.75" customHeight="1" x14ac:dyDescent="0.2">
      <c r="A991" s="2"/>
      <c r="B991" s="86"/>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row>
    <row r="992" spans="1:42" ht="15.75" customHeight="1" x14ac:dyDescent="0.2">
      <c r="A992" s="2"/>
      <c r="B992" s="86"/>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row>
    <row r="993" spans="1:42" ht="15.75" customHeight="1" x14ac:dyDescent="0.2">
      <c r="A993" s="2"/>
      <c r="B993" s="86"/>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row>
    <row r="994" spans="1:42" ht="15.75" customHeight="1" x14ac:dyDescent="0.2">
      <c r="A994" s="2"/>
      <c r="B994" s="86"/>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row>
    <row r="995" spans="1:42" ht="15.75" customHeight="1" x14ac:dyDescent="0.2">
      <c r="A995" s="2"/>
      <c r="B995" s="86"/>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row>
    <row r="996" spans="1:42" ht="15.75" customHeight="1" x14ac:dyDescent="0.2">
      <c r="A996" s="2"/>
      <c r="B996" s="86"/>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row>
    <row r="997" spans="1:42" ht="15.75" customHeight="1" x14ac:dyDescent="0.2">
      <c r="A997" s="2"/>
      <c r="B997" s="86"/>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row>
    <row r="998" spans="1:42" ht="15.75" customHeight="1" x14ac:dyDescent="0.2">
      <c r="A998" s="2"/>
      <c r="B998" s="86"/>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row>
    <row r="999" spans="1:42" ht="15.75" customHeight="1" x14ac:dyDescent="0.2">
      <c r="A999" s="2"/>
      <c r="B999" s="86"/>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row>
    <row r="1000" spans="1:42" ht="15.75" customHeight="1" x14ac:dyDescent="0.2">
      <c r="A1000" s="2"/>
      <c r="B1000" s="86"/>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row>
    <row r="1001" spans="1:42" ht="15.75" customHeight="1" x14ac:dyDescent="0.2">
      <c r="A1001" s="2"/>
      <c r="B1001" s="86"/>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row>
    <row r="1002" spans="1:42" ht="15.75" customHeight="1" x14ac:dyDescent="0.2">
      <c r="A1002" s="2"/>
      <c r="B1002" s="86"/>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row>
    <row r="1003" spans="1:42" ht="15.75" customHeight="1" x14ac:dyDescent="0.2">
      <c r="A1003" s="2"/>
      <c r="B1003" s="86"/>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row>
    <row r="1004" spans="1:42" ht="15.75" customHeight="1" x14ac:dyDescent="0.2">
      <c r="A1004" s="2"/>
      <c r="B1004" s="86"/>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row>
    <row r="1005" spans="1:42" ht="15.75" customHeight="1" x14ac:dyDescent="0.2">
      <c r="A1005" s="2"/>
      <c r="B1005" s="86"/>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row>
    <row r="1006" spans="1:42" ht="15.75" customHeight="1" x14ac:dyDescent="0.2">
      <c r="A1006" s="2"/>
      <c r="B1006" s="86"/>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row>
    <row r="1007" spans="1:42" ht="15.75" customHeight="1" x14ac:dyDescent="0.2">
      <c r="A1007" s="2"/>
      <c r="B1007" s="86"/>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row>
    <row r="1008" spans="1:42" ht="15.75" customHeight="1" x14ac:dyDescent="0.2">
      <c r="A1008" s="2"/>
      <c r="B1008" s="86"/>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row>
    <row r="1009" spans="1:42" ht="15.75" customHeight="1" x14ac:dyDescent="0.2">
      <c r="A1009" s="2"/>
      <c r="B1009" s="86"/>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row>
    <row r="1010" spans="1:42" ht="15.75" customHeight="1" x14ac:dyDescent="0.2">
      <c r="A1010" s="2"/>
      <c r="B1010" s="86"/>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row>
    <row r="1011" spans="1:42" ht="15.75" customHeight="1" x14ac:dyDescent="0.2">
      <c r="A1011" s="2"/>
      <c r="B1011" s="86"/>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row>
    <row r="1012" spans="1:42" ht="15.75" customHeight="1" x14ac:dyDescent="0.2">
      <c r="A1012" s="2"/>
      <c r="B1012" s="86"/>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c r="AP1012" s="2"/>
    </row>
    <row r="1013" spans="1:42" ht="15.75" customHeight="1" x14ac:dyDescent="0.2">
      <c r="A1013" s="2"/>
      <c r="B1013" s="86"/>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c r="AP1013" s="2"/>
    </row>
    <row r="1014" spans="1:42" ht="15.75" customHeight="1" x14ac:dyDescent="0.2">
      <c r="A1014" s="2"/>
      <c r="B1014" s="86"/>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c r="AP1014" s="2"/>
    </row>
    <row r="1015" spans="1:42" ht="15.75" customHeight="1" x14ac:dyDescent="0.2">
      <c r="A1015" s="2"/>
      <c r="B1015" s="86"/>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c r="AP1015" s="2"/>
    </row>
    <row r="1016" spans="1:42" ht="15.75" customHeight="1" x14ac:dyDescent="0.2">
      <c r="A1016" s="2"/>
      <c r="B1016" s="86"/>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c r="AP1016" s="2"/>
    </row>
    <row r="1017" spans="1:42" ht="15.75" customHeight="1" x14ac:dyDescent="0.2">
      <c r="A1017" s="2"/>
      <c r="B1017" s="86"/>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row>
    <row r="1018" spans="1:42" ht="15.75" customHeight="1" x14ac:dyDescent="0.2">
      <c r="A1018" s="2"/>
      <c r="B1018" s="86"/>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c r="AP1018" s="2"/>
    </row>
    <row r="1019" spans="1:42" ht="15.75" customHeight="1" x14ac:dyDescent="0.2">
      <c r="A1019" s="2"/>
      <c r="B1019" s="86"/>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c r="AP1019" s="2"/>
    </row>
  </sheetData>
  <mergeCells count="126">
    <mergeCell ref="B37:B38"/>
    <mergeCell ref="R37:R38"/>
    <mergeCell ref="B9:AB9"/>
    <mergeCell ref="B10:AB10"/>
    <mergeCell ref="B2:AB2"/>
    <mergeCell ref="B3:V3"/>
    <mergeCell ref="X3:AB3"/>
    <mergeCell ref="B4:V4"/>
    <mergeCell ref="X4:AB4"/>
    <mergeCell ref="T22:T24"/>
    <mergeCell ref="T25:T26"/>
    <mergeCell ref="B1:AB1"/>
    <mergeCell ref="B27:B30"/>
    <mergeCell ref="A31:A32"/>
    <mergeCell ref="B22:B24"/>
    <mergeCell ref="A35:A36"/>
    <mergeCell ref="E47:P47"/>
    <mergeCell ref="E48:P48"/>
    <mergeCell ref="A17:AB17"/>
    <mergeCell ref="B18:AB18"/>
    <mergeCell ref="B19:AB19"/>
    <mergeCell ref="A20:V20"/>
    <mergeCell ref="X20:AB20"/>
    <mergeCell ref="A22:A24"/>
    <mergeCell ref="S22:S24"/>
    <mergeCell ref="B11:AB11"/>
    <mergeCell ref="B12:AB12"/>
    <mergeCell ref="B13:AB13"/>
    <mergeCell ref="B14:AB14"/>
    <mergeCell ref="A15:AB15"/>
    <mergeCell ref="A16:AB16"/>
    <mergeCell ref="A5:AB5"/>
    <mergeCell ref="B6:AB6"/>
    <mergeCell ref="B7:AB7"/>
    <mergeCell ref="B8:AB8"/>
    <mergeCell ref="A27:A30"/>
    <mergeCell ref="R27:R30"/>
    <mergeCell ref="S27:S30"/>
    <mergeCell ref="W22:W24"/>
    <mergeCell ref="V27:V30"/>
    <mergeCell ref="W27:W30"/>
    <mergeCell ref="W25:W26"/>
    <mergeCell ref="V22:V24"/>
    <mergeCell ref="U22:U24"/>
    <mergeCell ref="R22:R24"/>
    <mergeCell ref="T27:T30"/>
    <mergeCell ref="U25:U26"/>
    <mergeCell ref="U27:U30"/>
    <mergeCell ref="A37:A38"/>
    <mergeCell ref="A39:A40"/>
    <mergeCell ref="B25:B26"/>
    <mergeCell ref="A25:A26"/>
    <mergeCell ref="V25:V26"/>
    <mergeCell ref="R25:R26"/>
    <mergeCell ref="S25:S26"/>
    <mergeCell ref="R31:R32"/>
    <mergeCell ref="S31:S32"/>
    <mergeCell ref="V35:V36"/>
    <mergeCell ref="R33:R34"/>
    <mergeCell ref="S33:S34"/>
    <mergeCell ref="V33:V34"/>
    <mergeCell ref="B33:B34"/>
    <mergeCell ref="C33:C34"/>
    <mergeCell ref="V31:V32"/>
    <mergeCell ref="T31:T32"/>
    <mergeCell ref="T33:T34"/>
    <mergeCell ref="T35:T36"/>
    <mergeCell ref="A33:A34"/>
    <mergeCell ref="B35:B36"/>
    <mergeCell ref="R35:R36"/>
    <mergeCell ref="S35:S36"/>
    <mergeCell ref="S37:S38"/>
    <mergeCell ref="A42:A43"/>
    <mergeCell ref="C39:C40"/>
    <mergeCell ref="B39:B40"/>
    <mergeCell ref="S41:S43"/>
    <mergeCell ref="E39:E40"/>
    <mergeCell ref="F39:F40"/>
    <mergeCell ref="G39:G40"/>
    <mergeCell ref="B41:B43"/>
    <mergeCell ref="R41:R43"/>
    <mergeCell ref="D39:D40"/>
    <mergeCell ref="Q39:Q40"/>
    <mergeCell ref="I39:I40"/>
    <mergeCell ref="J39:J40"/>
    <mergeCell ref="H39:H40"/>
    <mergeCell ref="A56:A60"/>
    <mergeCell ref="E56:P56"/>
    <mergeCell ref="E57:P57"/>
    <mergeCell ref="E60:P60"/>
    <mergeCell ref="B52:B54"/>
    <mergeCell ref="A51:A54"/>
    <mergeCell ref="B45:B48"/>
    <mergeCell ref="A45:A48"/>
    <mergeCell ref="R45:R48"/>
    <mergeCell ref="K39:K40"/>
    <mergeCell ref="L39:L40"/>
    <mergeCell ref="M39:M40"/>
    <mergeCell ref="N39:N40"/>
    <mergeCell ref="O39:O40"/>
    <mergeCell ref="P39:P40"/>
    <mergeCell ref="U41:U43"/>
    <mergeCell ref="U45:U48"/>
    <mergeCell ref="U53:U54"/>
    <mergeCell ref="T41:T43"/>
    <mergeCell ref="T45:T48"/>
    <mergeCell ref="T53:T54"/>
    <mergeCell ref="U31:U32"/>
    <mergeCell ref="U33:U34"/>
    <mergeCell ref="U35:U36"/>
    <mergeCell ref="U37:U38"/>
    <mergeCell ref="S45:S48"/>
    <mergeCell ref="R53:R54"/>
    <mergeCell ref="S53:S54"/>
    <mergeCell ref="V53:V54"/>
    <mergeCell ref="W53:W54"/>
    <mergeCell ref="T37:T38"/>
    <mergeCell ref="W37:W38"/>
    <mergeCell ref="V37:V38"/>
    <mergeCell ref="V41:V43"/>
    <mergeCell ref="W41:W43"/>
    <mergeCell ref="V45:V48"/>
    <mergeCell ref="W45:W48"/>
    <mergeCell ref="W35:W36"/>
    <mergeCell ref="W33:W34"/>
    <mergeCell ref="W31:W3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C57B4-6E7B-194A-8597-79CCD76838AA}">
  <dimension ref="A1"/>
  <sheetViews>
    <sheetView workbookViewId="0">
      <selection sqref="A1:XFD1048576"/>
    </sheetView>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2024-04-02T19:53:28Z</dcterms:created>
  <dcterms:modified xsi:type="dcterms:W3CDTF">2024-06-07T14:50:46Z</dcterms:modified>
</cp:coreProperties>
</file>