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P\Desktop\DNBC\RELACION CONTRATOS\2025\"/>
    </mc:Choice>
  </mc:AlternateContent>
  <xr:revisionPtr revIDLastSave="0" documentId="13_ncr:1_{056B828E-EA34-434C-B3F5-B8877832E49B}" xr6:coauthVersionLast="47" xr6:coauthVersionMax="47" xr10:uidLastSave="{00000000-0000-0000-0000-000000000000}"/>
  <bookViews>
    <workbookView xWindow="-120" yWindow="-120" windowWidth="20730" windowHeight="11040" xr2:uid="{C9A2646C-0259-4326-BD30-5FF1C2158603}"/>
  </bookViews>
  <sheets>
    <sheet name="MARZ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7" i="1"/>
  <c r="G11" i="1"/>
  <c r="G15" i="1"/>
  <c r="G19" i="1"/>
  <c r="G23" i="1"/>
  <c r="G27" i="1"/>
  <c r="G31" i="1"/>
  <c r="L8" i="1"/>
  <c r="G8" i="1" s="1"/>
  <c r="L9" i="1"/>
  <c r="G9" i="1" s="1"/>
  <c r="L10" i="1"/>
  <c r="G10" i="1" s="1"/>
  <c r="L11" i="1"/>
  <c r="L12" i="1"/>
  <c r="G12" i="1" s="1"/>
  <c r="L13" i="1"/>
  <c r="G13" i="1" s="1"/>
  <c r="L14" i="1"/>
  <c r="G14" i="1" s="1"/>
  <c r="L15" i="1"/>
  <c r="L16" i="1"/>
  <c r="G16" i="1" s="1"/>
  <c r="L17" i="1"/>
  <c r="G17" i="1" s="1"/>
  <c r="L18" i="1"/>
  <c r="G18" i="1" s="1"/>
  <c r="L19" i="1"/>
  <c r="L20" i="1"/>
  <c r="G20" i="1" s="1"/>
  <c r="L21" i="1"/>
  <c r="G21" i="1" s="1"/>
  <c r="L22" i="1"/>
  <c r="G22" i="1" s="1"/>
  <c r="L23" i="1"/>
  <c r="L24" i="1"/>
  <c r="G24" i="1" s="1"/>
  <c r="L25" i="1"/>
  <c r="G25" i="1" s="1"/>
  <c r="L26" i="1"/>
  <c r="G26" i="1" s="1"/>
  <c r="L27" i="1"/>
  <c r="L28" i="1"/>
  <c r="G28" i="1" s="1"/>
  <c r="L29" i="1"/>
  <c r="G29" i="1" s="1"/>
  <c r="L30" i="1"/>
  <c r="G30" i="1" s="1"/>
  <c r="L31" i="1"/>
  <c r="L32" i="1"/>
  <c r="G32" i="1" s="1"/>
  <c r="L33" i="1"/>
  <c r="G33" i="1" s="1"/>
  <c r="L34" i="1"/>
  <c r="G34" i="1" s="1"/>
  <c r="L35" i="1"/>
  <c r="L36" i="1"/>
  <c r="G36" i="1" s="1"/>
  <c r="L37" i="1"/>
  <c r="G37" i="1" s="1"/>
  <c r="L38" i="1"/>
  <c r="G38" i="1" s="1"/>
  <c r="L7" i="1"/>
  <c r="G7" i="1" s="1"/>
  <c r="G35" i="1" l="1"/>
</calcChain>
</file>

<file path=xl/sharedStrings.xml><?xml version="1.0" encoding="utf-8"?>
<sst xmlns="http://schemas.openxmlformats.org/spreadsheetml/2006/main" count="76" uniqueCount="76">
  <si>
    <t>NUMERO DE CONTRATO</t>
  </si>
  <si>
    <t>OBJETO</t>
  </si>
  <si>
    <t>FECHA DE INICIO</t>
  </si>
  <si>
    <t>FECHA DE FINALIZACIÓN</t>
  </si>
  <si>
    <t>VALOR DEL CONTRATO</t>
  </si>
  <si>
    <t>PORCENTAJE DE EJECUCION</t>
  </si>
  <si>
    <t>RECURSOS TOTALES DESEMBOLSOS O PAGADOS</t>
  </si>
  <si>
    <t>RECURSOS PENDIENTES DE EJECUTAR</t>
  </si>
  <si>
    <t>CANTIDAD DE OTROSIES</t>
  </si>
  <si>
    <t>VALOR ADICIONES</t>
  </si>
  <si>
    <t>VALOR NETO DEL CONTRATO</t>
  </si>
  <si>
    <t>PRESTAR SERVICIOS PROFESIONALES A LA DIRECCION NACIONAL DE BOMBEROS DE COLOMBIA EN EL FORTALECIMIENTO DE LA PLANEACIÓN ESTRATÉGICA Y GESTIÓN DE ANÁLISIS Y MEJORA CONTINUA, EN EL MARCO DEL MODELO INTEGRADO DE PLANEACIÓN Y GESTIÓN -MIPG</t>
  </si>
  <si>
    <t>PRESTACIÓN DE SERVICIOS PARA APOYAR LAS ACTIVIDADES LOGÍSTICAS Y ADMINISTRATIVAS DE LA SUBDIRECCIÓN ADMINISTRATIVA Y FINANCIERA, RELACIONADAS CON LA DISTRIBUCIÓN, ORGANIZACIÓN Y GESTIÓN DE INSUMOS Y EQUIPOS DESTINADOS AL FORTALECIMIENTO DE LOS CUERPOS DE BOMBEROS</t>
  </si>
  <si>
    <t>RELACION CONTRATOS DNBC MARZO VIGENCIA 2025</t>
  </si>
  <si>
    <t>085-2025</t>
  </si>
  <si>
    <t>086-2025</t>
  </si>
  <si>
    <t>087-2025</t>
  </si>
  <si>
    <t>088-2025</t>
  </si>
  <si>
    <t>089-2025</t>
  </si>
  <si>
    <t>090-2025</t>
  </si>
  <si>
    <t>091-2025</t>
  </si>
  <si>
    <t>092-2025</t>
  </si>
  <si>
    <t>093-2025</t>
  </si>
  <si>
    <t>094-2025</t>
  </si>
  <si>
    <t>095-2025</t>
  </si>
  <si>
    <t>096-2025</t>
  </si>
  <si>
    <t>097-2025</t>
  </si>
  <si>
    <t>098-2025</t>
  </si>
  <si>
    <t>099-2025</t>
  </si>
  <si>
    <t>100-2025</t>
  </si>
  <si>
    <t>101-2025</t>
  </si>
  <si>
    <t>102-2025</t>
  </si>
  <si>
    <t>103-2025</t>
  </si>
  <si>
    <t>104-2025</t>
  </si>
  <si>
    <t>105-2025</t>
  </si>
  <si>
    <t>106-2025</t>
  </si>
  <si>
    <t>107-2025</t>
  </si>
  <si>
    <t>108-2025</t>
  </si>
  <si>
    <t>109-2025</t>
  </si>
  <si>
    <t>111-2025</t>
  </si>
  <si>
    <t>112-2025</t>
  </si>
  <si>
    <t>113-2025</t>
  </si>
  <si>
    <t>114-2025</t>
  </si>
  <si>
    <t>115-2025</t>
  </si>
  <si>
    <t>116-2025</t>
  </si>
  <si>
    <t>117-2025</t>
  </si>
  <si>
    <t>PRESTACIÓN DE SERVICIOS PROFESIONALES PARA BRINDAR ASESORIA ACOMPAÑAMIENTO JURÍDICO PROFESIONAL A LA DIRECCION NACIONAL DE BOMBEROS PARA REVISIÓN, ESTRUCTURACIÓN Y SEGUIMIENTO DE LOS PROCESOS DE CONTRATACIÓN, ASÍ COMO EN TEMAS ESTRATÉGICOS RELACIONADOS CON LAS ACTIVIDADES Y PROYECTOS QUE ADELANTA LA DIRECCIÓN NACIONAL DE BOMBEROS</t>
  </si>
  <si>
    <t>PRESTACIÓN DE SERVICIOS PROFESIONALES MEDIANTE EL ACOMPAÑAMIENTO
JURÍDICO AL GRUPO DE GESTIÓN CONTRACTUAL DE LA DIRECCIÓN NACIONAL
DE BOMBEROS EN LAS ACTIVIDADES PROPIAS DE DICHA DEPENDENCIA</t>
  </si>
  <si>
    <t>PRESTACIÓN DE SERVICIOS PROFESIONALES PARA BRINDAR ASESORIA ACOMPAÑAMIENTO JURIDICO PROFESIONAL EN LA REVISION, ESTRUCTURACIÓN Y SEGUIMIENTO A LOS PROCESOS DE LA SUBDIRECCIÓN ADMINISTRATIVA Y FINANCIERA DE LA DIRECCIÓN NACIONAL DE BOMBEROS
DE COLOMBIA.</t>
  </si>
  <si>
    <t>PRESTACIÓN DE SERVICIOS PROFESIONALES DE UN COMUNICADOR SOCIAL
PARA APOYAR A LA DIRECCIÓN NACIONAL DE BOMBEROS DE COLOMBIA (DNBC)
EN EL DISEÑO, DESARROLLO E IMPLEMENTACIÓN DE ESTRATEGIAS DE
COMUNICACIÓN INSTITUCIONAL, ORIENTADAS AL FORTALECIMIENTO DEL
POSICIONAMIENTO DE LA ENTIDAD</t>
  </si>
  <si>
    <t>PRESTACIÓN DE SERVICIOS PROFESIONALES A LA SUBDIRECCION ESTRAGTEGICA
Y DE COORDINACIÓN BOMBERIL DE LA DNBC EN EL ACOMPAÑAMIENTO AL
MONITOREO Y SEGUIMIENTO EN LOS PLANES DE SALUD OCUPACIONAL EN EL
PROCESO DE INSPECCION VIGILANCIA.</t>
  </si>
  <si>
    <t>PRESTACIÓN DE SERVICIOS PARA APOYAR LAS ACTIVIDADES LOGÍSTICAS Y OPERATIVAS DE LA SUBDIRECCIÓN ESTRATEGICA Y DE COORDINACION BOMBERIL, RELACIONADAS CON EL FORTALECMIENTO DE LOS CUERPOS DE BOMBEROS</t>
  </si>
  <si>
    <t>PRESTACIÓN DE SERVICIOS PROFESIONALES EN LAS ACTIVIDADES DEL PROCESO DE GESTIÓN ESTRATEGICA FINANCIERA DE LA DIRECCIÓN NACIONAL DE BOMBEROS DE COLOMBIA.</t>
  </si>
  <si>
    <t>PRESTACIÓN DE SERVICIOS PROFESIONALES PARA LA ASESORÍA EN EL DESARROLLO Y SEGUIMIENTO DE LAS ACTIVIDADES DE LOS PROCESOS ADMINISTRATIVOS QUE PERMITAN EL CUMPLIMIENTO DE LOS OBJETIVOS DE LA DIRECCIÓN NACIONAL DE BOMBEROS.</t>
  </si>
  <si>
    <t>PRESTACIÓN DE SERVICIOS PROFESIONALES JURIDICOS AL DESPACHO DE LA
DIRECCION NACIONAL DE BOMBEROS EN ACTIVIDADES PROPIAS DE LA
DEPENDENCIA</t>
  </si>
  <si>
    <t>PRESTACIÓN DE SERVICIOS PROFESIONALES PARA BRINDAR ASESORIA JURÍDICA AL DESPACHO DEL DIRECTOR NACIONAL DE BOMBEROS DE COLOMBIA.</t>
  </si>
  <si>
    <t>PRESTACIÓN DE SERVICIOS PROFESIONALES PARA APOYAR EL DISEÑO, DESARROLLO E IMPLEMENTACIÓN DE HERRAMIENTAS DIGITALES PARA LA GESTIÓN Y SEGUIMIENTO DE CONTRATOS EN LA DIRECCIÓN NACIONAL DE BOMBEROS DE COLOMBIA (DNBC), GARANTIZANDO SU FUNCIONALIDAD, DISPONIBILIDAD Y SEGURIDAD.</t>
  </si>
  <si>
    <t>PRESTACIÓN DE SERVICIOS PROFESIONALES PARA BRINDAR ASESORÍA Y ACOMPAÑAMIENTO TÉCNICO, ADMINISTRATIVO Y OPERATIVO AL DESPACHO DEL DIRECTOR GENERAL DE LA DIRECCIÓN NACIONAL DE BOMBEROS DE COLOMBIA (DNBC) EN MATERIA DE GESTIÓN TERRITORIAL EN EL MARCO DEL PROYECTO DE FORTALECIMIENTO DE LA GESTIÓN DE CONOCIMIENTO, REDUCCIÓN Y RESPUESTA DE LOS CUERPOS DE BOMBEROS PARA LA PRESTACIÓN DEL SERVICIO PÚBLICO BOMBERIL EN COLOMBIA.</t>
  </si>
  <si>
    <t>PRESTACIÓN DE SERVICIOS PROFESIONALES PARA BRINDAR ASESORIA EN
EL ACOMPAÑAMIENTO FINANCIERO Y ADMINISTRATIVO PROFESIONAL EN LA
REVISION, ESTRUCTURACIÓN Y SEGUIMIENTO A LOS PROCESOS DE LA
SUBDIRECCIÓN ADMINISTRATIVA Y FINANCIERA DE LA DIRECCIÓN NACIONAL
DE BOMBEROS DE COLOMBIA.”</t>
  </si>
  <si>
    <t>PRESTAR LOS SERVICIOS COMO OFICIAL MISIONAL AL DESPACHO DEL DIRECTOR NACIONAL PARA BRINDAR SOPORTE TECNICO EN LO RELACIONADO CON EL FORTALECIMIENTO DE LOS CUERPOS DE BOMBEROS DEL PAIS Y EL APOYO EN LA ATENCIÓN DE INCIDENTES RELACIONADOS CON LA ACTIVIDAD BOMBERIL.</t>
  </si>
  <si>
    <t>PRESTACION DE SERVICIOS PROFESIONALES A LA SUBDIRECCION ADMINISTRATIVA Y FINANCIERA MEDIANTE EL ASESORAMIENTO EN LA ELBAORCACION DE ESTUDIOS FINANCIEROS DE LOS PROCESOS CONTRACTUALES Y DEL APOYO EN LAS ACTIVIDADES CONTABLES Y FINANCIERAS AFINES A LA GESTION FINANCIERA, A TRAVES DEL APLICATIVO SIIF NACION II</t>
  </si>
  <si>
    <t>PRESTACIÓN DE SERVICIOS PROFESIONALES PARA APOYAR A LA DIRECCIÓN NACIONAL DE BOMBEROS DE COLOMBIA (DNBC) EN LA GESTIÓN CONTRACTUAL, MEDIANTE EL SEGUIMIENTO Y RESPUESTA A PETICIONES DE ENTES DE CONTROL Y CIUDADANOS, LA PROYECCIÓN DE ACTOS ADMINISTRATIVOS Y DOCUMENTOS CONTRACTUALES.</t>
  </si>
  <si>
    <t>PRESTACIÓN DE SERVICIOS PROFESIONALES EN MATERIA JURIDICA EN EL PROCESO DE GESTION DE ASUNTOS DISCIPLINARIOS DE LA DIRECCIÓN NACIONAL DE BOMBEROS DE COLOMBIA.</t>
  </si>
  <si>
    <t>PRESTACIÓN DE SERVICIOS PROFESIONALES PARA BRINDAR ASESORÍA JURÍDICA A LA SUBDIRECCION ESTRATÉGICA Y COORDINACIÓN BOMBERIL DE LA DNBC</t>
  </si>
  <si>
    <t>PRESTACIÓN DE SERVICIOS PROFESIONALES PARA BRINDAR SOPORTE JURÍDICO A LA SUBDIRECCIÓN ESTRATÉGICA Y DE COORDINACIÓN BOMBERIL Y  AL PROCESO DE EDUCACIÓN NACIONAL PARA BOMBEROS</t>
  </si>
  <si>
    <t>PRESTACION DE SERVICIOS PROFESIONALES PARA BRINDAR ASESORIA LEGAL EN EL DESARROLLO DE LAS ACTIVIDADES DEL PROCESO DE GESTION FINANCIERA DE LA SUBDIRECCION ADMINISTRATIVA Y FINANCIERA</t>
  </si>
  <si>
    <t>PRESTACION DE SERVICIOS PROFESIONALES COMO ASESOR JURIDICO A LA SUBDIRECCION ADMINISTRATIVA Y FINANCIERA DE LA DIRECCION NACIONAL DE BOMBEROS</t>
  </si>
  <si>
    <t>PRESTACIÓN DE SERVICIOS DE APOYO A LA GESTIÓN CONTRACTUAL EN LA
DIRECCIÓN NACIONAL DE BOMBEROS, MEDIANTE LA REALIZACIÓN DE
ACTIVIDADES NECESARIAS PARA LA PLANIFICACIÓN DEL PROYECTO DE
FORTALECIMIENTO DE LA GESTIÓN DE CONOCIMIENTO, REDUCCIÓN Y RESPUESTA
DE LOS CUERPOS DE BOMBEROS PARA LA PRESTACIÓN DEL SERVICIO PÚBLICO
BOMBERIL EN COLOMBIA</t>
  </si>
  <si>
    <t>PRESTACION DE SERVICIOS PROFESIONALES PARA BRINDAR ACOMPAÑAMIENTO Y SEGUIMIENTO A LA GESTION ADMINISTRATIVA DE LOS PROCESOS DE LA SUBDIRECCION ADMINISTRATIVA Y FINANCIERA DE LA DIRECCION NACIONAL DE BOMBEROS</t>
  </si>
  <si>
    <t>PRESTAR LOS SERVICIOS DE APOYO A LA GESTION A LA SUBDIRECCION ADMINISTRATIVA Y FINANCIERA EN LAS ACTIVIDADES PROPIAS DEL PROCESO DE GESTION ADMINISTRATIVA</t>
  </si>
  <si>
    <t>PRESTACIÓN DE LOS SERVICIOS PROFESIONALES EN MATERIA ADMINISTRATIVO Y FINANCIERA EN LA SUBDIRECCIÓN ESTRATÉGICA Y DE COORDINACIÓN BOMBERIL DESDE EL PROCESO DE INSPECCIÓN, VIGILANCIA Y CONTROL PARA BRINDAR APOYO EN LAS ACTIVIDADES RELACIONADAS CON LOS PLANES DE ACCIÓN, MEJORA E INSPECCIONES TÉCNICAS, OPERATIVAS Y SUS CORRESPONDIENTES INDICADORES.</t>
  </si>
  <si>
    <t>PRESTAR SERVICIOS DE APOYO A LA GESTIÓN EN EL PROCESO DE GESTION DE TECNOLOGIA E INFORMATICA PARA ACOMPAÑAR LAS ACTIVIDADES RELACIONADAS CON EL SOPORTE TÉCNICO DE LA INFRAESTRUCTURA TECNOLOGICA DE LA DIRECCION NACIONAL DE BOMBEROS.</t>
  </si>
  <si>
    <t>PRESTAR LOS SERVICIOS DE APOYO AL PROCESO DE GESTION DE ATENCION
AL CIUDADANO DE LA DIRECCIÓN NACIONAL DE BOMBEROS</t>
  </si>
  <si>
    <t>PRESTACIÓN DE SERVICIOS PROFESIONALES PARA BRINDAR ASESORIA
JURIÍDICA AL DESPACHO DEL DIRECTOR NACIONAL DE BOMBEROS DE
COLOMBIA.</t>
  </si>
  <si>
    <t>PRESTAR EL SERVICIO DE VIGILANCIA Y SEGURIDAD PRIVADA PARA LAS INSTALACIONES DE LA DIRECCIÓN NACIONAL DE BOMBEROS DE COLOMBIA (DNBC).</t>
  </si>
  <si>
    <t>PRESTACIÓN DE SERVICIOS PROFESIONALES PARA BRINDAR ACOMPAÑAMIENTO JURÍDICO A LA SUBDIRECCIÓN ADMINISTRATIVA Y FINANCIERA DE LA DIRECCIÓN NACIONAL DE BOMBEROS DE COLOMBIA (DNBC), MEDIANTE LA PROYECCIÓN, REVISIÓN Y RESPUESTA DE DOCUMENTOS RELACIONADOS CON LA GESTIÓN ADMINISTRATIVA, FINANCIERA Y DE TALENTO HUMANO, ASÍ COMO LA ATENCIÓN DE REQUERIMIENTOS DE ÓRGANOS DE CONTROL Y OTRAS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</si>
</sst>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4" x14ac:knownFonts="1">
    <font>
      <sz val="11"/>
      <color theme="1"/>
      <name val="Calibri"/>
      <family val="2"/>
      <scheme val="minor"/>
    </font>
    <font>
      <sz val="11"/>
      <color theme="1"/>
      <name val="Calibri"/>
      <family val="2"/>
      <scheme val="minor"/>
    </font>
    <font>
      <b/>
      <sz val="16"/>
      <color indexed="8"/>
      <name val="Calibri"/>
      <family val="2"/>
      <scheme val="minor"/>
    </font>
    <font>
      <b/>
      <sz val="11"/>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0" fillId="0" borderId="0" xfId="0" applyAlignment="1">
      <alignment horizontal="center"/>
    </xf>
    <xf numFmtId="44" fontId="0" fillId="0" borderId="0" xfId="1" applyFont="1"/>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44" fontId="0" fillId="0" borderId="2" xfId="1" applyFont="1" applyBorder="1" applyAlignment="1">
      <alignment horizontal="center" vertical="center"/>
    </xf>
    <xf numFmtId="9" fontId="0" fillId="0" borderId="2" xfId="2" applyFont="1" applyBorder="1" applyAlignment="1">
      <alignment horizontal="center" vertical="center"/>
    </xf>
    <xf numFmtId="44" fontId="0" fillId="0" borderId="2" xfId="1" applyFont="1" applyBorder="1"/>
    <xf numFmtId="0" fontId="0" fillId="0" borderId="2" xfId="0" applyBorder="1"/>
    <xf numFmtId="44" fontId="0" fillId="0" borderId="3" xfId="0" applyNumberFormat="1" applyBorder="1"/>
    <xf numFmtId="0" fontId="0" fillId="0" borderId="1" xfId="0" applyBorder="1" applyAlignment="1">
      <alignment horizontal="center"/>
    </xf>
    <xf numFmtId="14" fontId="0" fillId="0" borderId="2" xfId="0" applyNumberFormat="1" applyBorder="1" applyAlignment="1">
      <alignment horizontal="center"/>
    </xf>
    <xf numFmtId="0" fontId="0" fillId="0" borderId="4" xfId="0" applyBorder="1" applyAlignment="1">
      <alignment horizontal="center"/>
    </xf>
    <xf numFmtId="0" fontId="0" fillId="0" borderId="5" xfId="0" applyBorder="1"/>
    <xf numFmtId="14" fontId="0" fillId="0" borderId="5" xfId="0" applyNumberFormat="1" applyBorder="1" applyAlignment="1">
      <alignment horizontal="center"/>
    </xf>
    <xf numFmtId="44" fontId="0" fillId="0" borderId="5" xfId="1" applyFont="1" applyBorder="1"/>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4" fontId="0" fillId="0" borderId="13" xfId="0" applyNumberFormat="1" applyBorder="1" applyAlignment="1">
      <alignment horizontal="center" vertical="center"/>
    </xf>
    <xf numFmtId="44" fontId="0" fillId="0" borderId="13" xfId="1" applyFont="1" applyBorder="1" applyAlignment="1">
      <alignment horizontal="center" vertical="center"/>
    </xf>
    <xf numFmtId="9" fontId="0" fillId="0" borderId="13" xfId="2" applyFont="1" applyBorder="1" applyAlignment="1">
      <alignment horizontal="center" vertical="center"/>
    </xf>
    <xf numFmtId="44" fontId="0" fillId="0" borderId="13" xfId="1" applyFont="1" applyBorder="1"/>
    <xf numFmtId="0" fontId="0" fillId="0" borderId="13" xfId="0" applyBorder="1"/>
    <xf numFmtId="44" fontId="0" fillId="0" borderId="14" xfId="0" applyNumberFormat="1" applyBorder="1"/>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44" fontId="3" fillId="3" borderId="16" xfId="1" applyFont="1" applyFill="1" applyBorder="1" applyAlignment="1">
      <alignment horizontal="center" vertical="center"/>
    </xf>
    <xf numFmtId="44" fontId="3" fillId="3" borderId="16" xfId="1" applyFont="1" applyFill="1" applyBorder="1" applyAlignment="1">
      <alignment horizontal="center" vertical="center" wrapText="1"/>
    </xf>
    <xf numFmtId="44" fontId="3" fillId="3" borderId="17" xfId="1"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A631-C76F-4056-8098-4B3F1C37F11D}">
  <dimension ref="B2:L45"/>
  <sheetViews>
    <sheetView tabSelected="1" topLeftCell="B1" zoomScale="91" zoomScaleNormal="91" workbookViewId="0">
      <selection activeCell="C8" sqref="C8"/>
    </sheetView>
  </sheetViews>
  <sheetFormatPr baseColWidth="10" defaultRowHeight="15" x14ac:dyDescent="0.25"/>
  <cols>
    <col min="2" max="2" width="22.5703125" style="1" bestFit="1" customWidth="1"/>
    <col min="3" max="3" width="22.5703125" customWidth="1"/>
    <col min="4" max="4" width="15.5703125" style="1" bestFit="1" customWidth="1"/>
    <col min="5" max="5" width="22.7109375" style="1" bestFit="1" customWidth="1"/>
    <col min="6" max="6" width="21" style="2" bestFit="1" customWidth="1"/>
    <col min="7" max="7" width="14.5703125" style="3" customWidth="1"/>
    <col min="8" max="8" width="17.85546875" style="2" bestFit="1" customWidth="1"/>
    <col min="9" max="9" width="17.42578125" bestFit="1" customWidth="1"/>
    <col min="12" max="12" width="19" customWidth="1"/>
  </cols>
  <sheetData>
    <row r="2" spans="2:12" ht="15.75" thickBot="1" x14ac:dyDescent="0.3"/>
    <row r="3" spans="2:12" ht="15" customHeight="1" x14ac:dyDescent="0.25">
      <c r="B3" s="18" t="s">
        <v>13</v>
      </c>
      <c r="C3" s="19"/>
      <c r="D3" s="19"/>
      <c r="E3" s="19"/>
      <c r="F3" s="19"/>
      <c r="G3" s="19"/>
      <c r="H3" s="19"/>
      <c r="I3" s="19"/>
      <c r="J3" s="19"/>
      <c r="K3" s="19"/>
      <c r="L3" s="20"/>
    </row>
    <row r="4" spans="2:12" ht="15.75" customHeight="1" thickBot="1" x14ac:dyDescent="0.3">
      <c r="B4" s="21"/>
      <c r="C4" s="22"/>
      <c r="D4" s="22"/>
      <c r="E4" s="22"/>
      <c r="F4" s="22"/>
      <c r="G4" s="22"/>
      <c r="H4" s="22"/>
      <c r="I4" s="22"/>
      <c r="J4" s="22"/>
      <c r="K4" s="22"/>
      <c r="L4" s="23"/>
    </row>
    <row r="5" spans="2:12" ht="15.75" thickBot="1" x14ac:dyDescent="0.3"/>
    <row r="6" spans="2:12" ht="60.75" thickBot="1" x14ac:dyDescent="0.3">
      <c r="B6" s="32" t="s">
        <v>0</v>
      </c>
      <c r="C6" s="33" t="s">
        <v>1</v>
      </c>
      <c r="D6" s="33" t="s">
        <v>2</v>
      </c>
      <c r="E6" s="33" t="s">
        <v>3</v>
      </c>
      <c r="F6" s="34" t="s">
        <v>4</v>
      </c>
      <c r="G6" s="35" t="s">
        <v>5</v>
      </c>
      <c r="H6" s="35" t="s">
        <v>6</v>
      </c>
      <c r="I6" s="35" t="s">
        <v>7</v>
      </c>
      <c r="J6" s="35" t="s">
        <v>8</v>
      </c>
      <c r="K6" s="35" t="s">
        <v>9</v>
      </c>
      <c r="L6" s="36" t="s">
        <v>10</v>
      </c>
    </row>
    <row r="7" spans="2:12" x14ac:dyDescent="0.25">
      <c r="B7" s="24" t="s">
        <v>14</v>
      </c>
      <c r="C7" s="25" t="s">
        <v>46</v>
      </c>
      <c r="D7" s="26">
        <v>45722</v>
      </c>
      <c r="E7" s="26">
        <v>46022</v>
      </c>
      <c r="F7" s="27">
        <v>155182100</v>
      </c>
      <c r="G7" s="28">
        <f>+H7*1/L7</f>
        <v>0.1</v>
      </c>
      <c r="H7" s="29">
        <v>15518210</v>
      </c>
      <c r="I7" s="29">
        <f>+F7-H7</f>
        <v>139663890</v>
      </c>
      <c r="J7" s="30"/>
      <c r="K7" s="29"/>
      <c r="L7" s="31">
        <f>+F7+K7</f>
        <v>155182100</v>
      </c>
    </row>
    <row r="8" spans="2:12" x14ac:dyDescent="0.25">
      <c r="B8" s="4" t="s">
        <v>15</v>
      </c>
      <c r="C8" s="5" t="s">
        <v>47</v>
      </c>
      <c r="D8" s="6">
        <v>45722</v>
      </c>
      <c r="E8" s="6">
        <v>46022</v>
      </c>
      <c r="F8" s="7">
        <v>110000000</v>
      </c>
      <c r="G8" s="8">
        <f t="shared" ref="G8:G38" si="0">+H8*1/L8</f>
        <v>0.1</v>
      </c>
      <c r="H8" s="9">
        <v>11000000</v>
      </c>
      <c r="I8" s="9">
        <f t="shared" ref="I8:I38" si="1">+F8-H8</f>
        <v>99000000</v>
      </c>
      <c r="J8" s="5"/>
      <c r="K8" s="9"/>
      <c r="L8" s="11">
        <f t="shared" ref="L8:L38" si="2">+F8+K8</f>
        <v>110000000</v>
      </c>
    </row>
    <row r="9" spans="2:12" x14ac:dyDescent="0.25">
      <c r="B9" s="4" t="s">
        <v>16</v>
      </c>
      <c r="C9" s="5" t="s">
        <v>48</v>
      </c>
      <c r="D9" s="6">
        <v>45722</v>
      </c>
      <c r="E9" s="6">
        <v>46022</v>
      </c>
      <c r="F9" s="7">
        <v>155182100</v>
      </c>
      <c r="G9" s="8">
        <f t="shared" si="0"/>
        <v>0.1</v>
      </c>
      <c r="H9" s="9">
        <v>15518210</v>
      </c>
      <c r="I9" s="9">
        <f t="shared" si="1"/>
        <v>139663890</v>
      </c>
      <c r="J9" s="5"/>
      <c r="K9" s="9"/>
      <c r="L9" s="11">
        <f t="shared" si="2"/>
        <v>155182100</v>
      </c>
    </row>
    <row r="10" spans="2:12" x14ac:dyDescent="0.25">
      <c r="B10" s="4" t="s">
        <v>17</v>
      </c>
      <c r="C10" s="5" t="s">
        <v>49</v>
      </c>
      <c r="D10" s="6">
        <v>45724</v>
      </c>
      <c r="E10" s="6">
        <v>45900</v>
      </c>
      <c r="F10" s="7">
        <v>37120000</v>
      </c>
      <c r="G10" s="8">
        <f t="shared" si="0"/>
        <v>0</v>
      </c>
      <c r="H10" s="9">
        <v>0</v>
      </c>
      <c r="I10" s="9">
        <f t="shared" si="1"/>
        <v>37120000</v>
      </c>
      <c r="J10" s="5"/>
      <c r="K10" s="9"/>
      <c r="L10" s="11">
        <f t="shared" si="2"/>
        <v>37120000</v>
      </c>
    </row>
    <row r="11" spans="2:12" x14ac:dyDescent="0.25">
      <c r="B11" s="4" t="s">
        <v>18</v>
      </c>
      <c r="C11" s="5" t="s">
        <v>50</v>
      </c>
      <c r="D11" s="6">
        <v>45727</v>
      </c>
      <c r="E11" s="6">
        <v>45900</v>
      </c>
      <c r="F11" s="7">
        <v>47369046</v>
      </c>
      <c r="G11" s="8">
        <f t="shared" si="0"/>
        <v>0</v>
      </c>
      <c r="H11" s="9">
        <v>0</v>
      </c>
      <c r="I11" s="9">
        <f t="shared" si="1"/>
        <v>47369046</v>
      </c>
      <c r="J11" s="5"/>
      <c r="K11" s="9"/>
      <c r="L11" s="11">
        <f t="shared" si="2"/>
        <v>47369046</v>
      </c>
    </row>
    <row r="12" spans="2:12" x14ac:dyDescent="0.25">
      <c r="B12" s="4" t="s">
        <v>19</v>
      </c>
      <c r="C12" s="5" t="s">
        <v>51</v>
      </c>
      <c r="D12" s="6">
        <v>45724</v>
      </c>
      <c r="E12" s="6">
        <v>46022</v>
      </c>
      <c r="F12" s="7">
        <v>74246270</v>
      </c>
      <c r="G12" s="8">
        <f t="shared" si="0"/>
        <v>0</v>
      </c>
      <c r="H12" s="9">
        <v>0</v>
      </c>
      <c r="I12" s="9">
        <f t="shared" si="1"/>
        <v>74246270</v>
      </c>
      <c r="J12" s="5"/>
      <c r="K12" s="9"/>
      <c r="L12" s="11">
        <f t="shared" si="2"/>
        <v>74246270</v>
      </c>
    </row>
    <row r="13" spans="2:12" x14ac:dyDescent="0.25">
      <c r="B13" s="4" t="s">
        <v>20</v>
      </c>
      <c r="C13" s="5" t="s">
        <v>52</v>
      </c>
      <c r="D13" s="6">
        <v>45727</v>
      </c>
      <c r="E13" s="6">
        <v>46022</v>
      </c>
      <c r="F13" s="7">
        <v>155182100</v>
      </c>
      <c r="G13" s="8">
        <f t="shared" si="0"/>
        <v>0</v>
      </c>
      <c r="H13" s="9">
        <v>0</v>
      </c>
      <c r="I13" s="9">
        <f t="shared" si="1"/>
        <v>155182100</v>
      </c>
      <c r="J13" s="5"/>
      <c r="K13" s="9"/>
      <c r="L13" s="11">
        <f t="shared" si="2"/>
        <v>155182100</v>
      </c>
    </row>
    <row r="14" spans="2:12" x14ac:dyDescent="0.25">
      <c r="B14" s="4" t="s">
        <v>21</v>
      </c>
      <c r="C14" s="5" t="s">
        <v>53</v>
      </c>
      <c r="D14" s="6">
        <v>45728</v>
      </c>
      <c r="E14" s="6">
        <v>46022</v>
      </c>
      <c r="F14" s="7">
        <v>155182100</v>
      </c>
      <c r="G14" s="8">
        <f t="shared" si="0"/>
        <v>0.1</v>
      </c>
      <c r="H14" s="9">
        <v>15518210</v>
      </c>
      <c r="I14" s="9">
        <f t="shared" si="1"/>
        <v>139663890</v>
      </c>
      <c r="J14" s="5"/>
      <c r="K14" s="9"/>
      <c r="L14" s="11">
        <f t="shared" si="2"/>
        <v>155182100</v>
      </c>
    </row>
    <row r="15" spans="2:12" x14ac:dyDescent="0.25">
      <c r="B15" s="4" t="s">
        <v>22</v>
      </c>
      <c r="C15" s="5" t="s">
        <v>54</v>
      </c>
      <c r="D15" s="6">
        <v>45727</v>
      </c>
      <c r="E15" s="6">
        <v>45657</v>
      </c>
      <c r="F15" s="7">
        <v>112800000</v>
      </c>
      <c r="G15" s="8">
        <f t="shared" si="0"/>
        <v>0.1</v>
      </c>
      <c r="H15" s="9">
        <v>11280000</v>
      </c>
      <c r="I15" s="9">
        <f t="shared" si="1"/>
        <v>101520000</v>
      </c>
      <c r="J15" s="5"/>
      <c r="K15" s="9"/>
      <c r="L15" s="11">
        <f t="shared" si="2"/>
        <v>112800000</v>
      </c>
    </row>
    <row r="16" spans="2:12" x14ac:dyDescent="0.25">
      <c r="B16" s="4" t="s">
        <v>23</v>
      </c>
      <c r="C16" s="5" t="s">
        <v>55</v>
      </c>
      <c r="D16" s="6">
        <v>45727</v>
      </c>
      <c r="E16" s="6">
        <v>46022</v>
      </c>
      <c r="F16" s="7">
        <v>155182100</v>
      </c>
      <c r="G16" s="8">
        <f t="shared" si="0"/>
        <v>0</v>
      </c>
      <c r="H16" s="9">
        <v>0</v>
      </c>
      <c r="I16" s="9">
        <f t="shared" si="1"/>
        <v>155182100</v>
      </c>
      <c r="J16" s="5"/>
      <c r="K16" s="9"/>
      <c r="L16" s="11">
        <f t="shared" si="2"/>
        <v>155182100</v>
      </c>
    </row>
    <row r="17" spans="2:12" x14ac:dyDescent="0.25">
      <c r="B17" s="4" t="s">
        <v>24</v>
      </c>
      <c r="C17" s="5" t="s">
        <v>56</v>
      </c>
      <c r="D17" s="6">
        <v>45727</v>
      </c>
      <c r="E17" s="6">
        <v>45900</v>
      </c>
      <c r="F17" s="7">
        <v>56842853</v>
      </c>
      <c r="G17" s="8">
        <f t="shared" si="0"/>
        <v>0</v>
      </c>
      <c r="H17" s="9">
        <v>0</v>
      </c>
      <c r="I17" s="9">
        <f t="shared" si="1"/>
        <v>56842853</v>
      </c>
      <c r="J17" s="5"/>
      <c r="K17" s="9"/>
      <c r="L17" s="11">
        <f t="shared" si="2"/>
        <v>56842853</v>
      </c>
    </row>
    <row r="18" spans="2:12" x14ac:dyDescent="0.25">
      <c r="B18" s="4" t="s">
        <v>25</v>
      </c>
      <c r="C18" s="5" t="s">
        <v>57</v>
      </c>
      <c r="D18" s="6">
        <v>45727</v>
      </c>
      <c r="E18" s="6">
        <v>46022</v>
      </c>
      <c r="F18" s="7">
        <v>129185333</v>
      </c>
      <c r="G18" s="8">
        <f t="shared" si="0"/>
        <v>0</v>
      </c>
      <c r="H18" s="9">
        <v>0</v>
      </c>
      <c r="I18" s="9">
        <f t="shared" si="1"/>
        <v>129185333</v>
      </c>
      <c r="J18" s="5"/>
      <c r="K18" s="9"/>
      <c r="L18" s="11">
        <f t="shared" si="2"/>
        <v>129185333</v>
      </c>
    </row>
    <row r="19" spans="2:12" x14ac:dyDescent="0.25">
      <c r="B19" s="4" t="s">
        <v>26</v>
      </c>
      <c r="C19" s="5" t="s">
        <v>58</v>
      </c>
      <c r="D19" s="6">
        <v>45729</v>
      </c>
      <c r="E19" s="6">
        <v>46022</v>
      </c>
      <c r="F19" s="7">
        <v>155182100</v>
      </c>
      <c r="G19" s="8">
        <f t="shared" si="0"/>
        <v>0.1</v>
      </c>
      <c r="H19" s="9">
        <v>15518210</v>
      </c>
      <c r="I19" s="9">
        <f t="shared" si="1"/>
        <v>139663890</v>
      </c>
      <c r="J19" s="5"/>
      <c r="K19" s="9"/>
      <c r="L19" s="11">
        <f t="shared" si="2"/>
        <v>155182100</v>
      </c>
    </row>
    <row r="20" spans="2:12" x14ac:dyDescent="0.25">
      <c r="B20" s="12" t="s">
        <v>27</v>
      </c>
      <c r="C20" s="10" t="s">
        <v>59</v>
      </c>
      <c r="D20" s="13">
        <v>45733</v>
      </c>
      <c r="E20" s="13">
        <v>46022</v>
      </c>
      <c r="F20" s="9">
        <v>71523926</v>
      </c>
      <c r="G20" s="8">
        <f t="shared" si="0"/>
        <v>6.5743944201273288E-2</v>
      </c>
      <c r="H20" s="9">
        <v>4702265</v>
      </c>
      <c r="I20" s="9">
        <f t="shared" si="1"/>
        <v>66821661</v>
      </c>
      <c r="J20" s="10"/>
      <c r="K20" s="10"/>
      <c r="L20" s="11">
        <f t="shared" si="2"/>
        <v>71523926</v>
      </c>
    </row>
    <row r="21" spans="2:12" x14ac:dyDescent="0.25">
      <c r="B21" s="12" t="s">
        <v>28</v>
      </c>
      <c r="C21" s="10" t="s">
        <v>60</v>
      </c>
      <c r="D21" s="13">
        <v>45730</v>
      </c>
      <c r="E21" s="13">
        <v>46022</v>
      </c>
      <c r="F21" s="9">
        <v>153342000</v>
      </c>
      <c r="G21" s="8">
        <f t="shared" si="0"/>
        <v>0</v>
      </c>
      <c r="H21" s="9">
        <v>0</v>
      </c>
      <c r="I21" s="9">
        <f t="shared" si="1"/>
        <v>153342000</v>
      </c>
      <c r="J21" s="10"/>
      <c r="K21" s="10"/>
      <c r="L21" s="11">
        <f t="shared" si="2"/>
        <v>153342000</v>
      </c>
    </row>
    <row r="22" spans="2:12" x14ac:dyDescent="0.25">
      <c r="B22" s="12" t="s">
        <v>29</v>
      </c>
      <c r="C22" s="10" t="s">
        <v>61</v>
      </c>
      <c r="D22" s="13">
        <v>45734</v>
      </c>
      <c r="E22" s="13">
        <v>46022</v>
      </c>
      <c r="F22" s="9">
        <v>70781329</v>
      </c>
      <c r="G22" s="8">
        <f t="shared" si="0"/>
        <v>0</v>
      </c>
      <c r="H22" s="9">
        <v>0</v>
      </c>
      <c r="I22" s="9">
        <f t="shared" si="1"/>
        <v>70781329</v>
      </c>
      <c r="J22" s="10"/>
      <c r="K22" s="10"/>
      <c r="L22" s="11">
        <f t="shared" si="2"/>
        <v>70781329</v>
      </c>
    </row>
    <row r="23" spans="2:12" x14ac:dyDescent="0.25">
      <c r="B23" s="12" t="s">
        <v>30</v>
      </c>
      <c r="C23" s="10" t="s">
        <v>11</v>
      </c>
      <c r="D23" s="13">
        <v>45736</v>
      </c>
      <c r="E23" s="13">
        <v>46022</v>
      </c>
      <c r="F23" s="9">
        <v>63158177</v>
      </c>
      <c r="G23" s="8">
        <f t="shared" si="0"/>
        <v>0</v>
      </c>
      <c r="H23" s="9">
        <v>0</v>
      </c>
      <c r="I23" s="9">
        <f t="shared" si="1"/>
        <v>63158177</v>
      </c>
      <c r="J23" s="10"/>
      <c r="K23" s="10"/>
      <c r="L23" s="11">
        <f t="shared" si="2"/>
        <v>63158177</v>
      </c>
    </row>
    <row r="24" spans="2:12" x14ac:dyDescent="0.25">
      <c r="B24" s="12" t="s">
        <v>31</v>
      </c>
      <c r="C24" s="10" t="s">
        <v>62</v>
      </c>
      <c r="D24" s="13">
        <v>45734</v>
      </c>
      <c r="E24" s="13">
        <v>46022</v>
      </c>
      <c r="F24" s="9">
        <v>106408000</v>
      </c>
      <c r="G24" s="8">
        <f t="shared" si="0"/>
        <v>0</v>
      </c>
      <c r="H24" s="9">
        <v>0</v>
      </c>
      <c r="I24" s="9">
        <f t="shared" si="1"/>
        <v>106408000</v>
      </c>
      <c r="J24" s="10"/>
      <c r="K24" s="10"/>
      <c r="L24" s="11">
        <f t="shared" si="2"/>
        <v>106408000</v>
      </c>
    </row>
    <row r="25" spans="2:12" x14ac:dyDescent="0.25">
      <c r="B25" s="12" t="s">
        <v>32</v>
      </c>
      <c r="C25" s="10" t="s">
        <v>63</v>
      </c>
      <c r="D25" s="13">
        <v>45736</v>
      </c>
      <c r="E25" s="13">
        <v>45900</v>
      </c>
      <c r="F25" s="9">
        <v>63973333</v>
      </c>
      <c r="G25" s="8">
        <f t="shared" si="0"/>
        <v>0</v>
      </c>
      <c r="H25" s="9">
        <v>0</v>
      </c>
      <c r="I25" s="9">
        <f t="shared" si="1"/>
        <v>63973333</v>
      </c>
      <c r="J25" s="10"/>
      <c r="K25" s="10"/>
      <c r="L25" s="11">
        <f t="shared" si="2"/>
        <v>63973333</v>
      </c>
    </row>
    <row r="26" spans="2:12" x14ac:dyDescent="0.25">
      <c r="B26" s="12" t="s">
        <v>33</v>
      </c>
      <c r="C26" s="10" t="s">
        <v>64</v>
      </c>
      <c r="D26" s="13">
        <v>45736</v>
      </c>
      <c r="E26" s="13">
        <v>46022</v>
      </c>
      <c r="F26" s="9">
        <v>131600000</v>
      </c>
      <c r="G26" s="8">
        <f t="shared" si="0"/>
        <v>4.2553191489361701E-2</v>
      </c>
      <c r="H26" s="9">
        <v>5600000</v>
      </c>
      <c r="I26" s="9">
        <f t="shared" si="1"/>
        <v>126000000</v>
      </c>
      <c r="J26" s="10"/>
      <c r="K26" s="10"/>
      <c r="L26" s="11">
        <f t="shared" si="2"/>
        <v>131600000</v>
      </c>
    </row>
    <row r="27" spans="2:12" x14ac:dyDescent="0.25">
      <c r="B27" s="12" t="s">
        <v>34</v>
      </c>
      <c r="C27" s="10" t="s">
        <v>65</v>
      </c>
      <c r="D27" s="13">
        <v>45736</v>
      </c>
      <c r="E27" s="13">
        <v>46022</v>
      </c>
      <c r="F27" s="9">
        <v>131600000</v>
      </c>
      <c r="G27" s="8">
        <f t="shared" si="0"/>
        <v>0</v>
      </c>
      <c r="H27" s="9">
        <v>0</v>
      </c>
      <c r="I27" s="9">
        <f t="shared" si="1"/>
        <v>131600000</v>
      </c>
      <c r="J27" s="10"/>
      <c r="K27" s="10"/>
      <c r="L27" s="11">
        <f t="shared" si="2"/>
        <v>131600000</v>
      </c>
    </row>
    <row r="28" spans="2:12" x14ac:dyDescent="0.25">
      <c r="B28" s="12" t="s">
        <v>35</v>
      </c>
      <c r="C28" s="10" t="s">
        <v>66</v>
      </c>
      <c r="D28" s="13">
        <v>45736</v>
      </c>
      <c r="E28" s="13">
        <v>46022</v>
      </c>
      <c r="F28" s="9">
        <v>145871174</v>
      </c>
      <c r="G28" s="8">
        <f t="shared" si="0"/>
        <v>4.2553191489361701E-2</v>
      </c>
      <c r="H28" s="9">
        <v>6207284</v>
      </c>
      <c r="I28" s="9">
        <f t="shared" si="1"/>
        <v>139663890</v>
      </c>
      <c r="J28" s="10"/>
      <c r="K28" s="10"/>
      <c r="L28" s="11">
        <f t="shared" si="2"/>
        <v>145871174</v>
      </c>
    </row>
    <row r="29" spans="2:12" x14ac:dyDescent="0.25">
      <c r="B29" s="12" t="s">
        <v>36</v>
      </c>
      <c r="C29" s="10" t="s">
        <v>67</v>
      </c>
      <c r="D29" s="13">
        <v>45735</v>
      </c>
      <c r="E29" s="13">
        <v>45918</v>
      </c>
      <c r="F29" s="9">
        <v>34747194</v>
      </c>
      <c r="G29" s="8">
        <f t="shared" si="0"/>
        <v>0</v>
      </c>
      <c r="H29" s="9">
        <v>0</v>
      </c>
      <c r="I29" s="9">
        <f t="shared" si="1"/>
        <v>34747194</v>
      </c>
      <c r="J29" s="10"/>
      <c r="K29" s="10"/>
      <c r="L29" s="11">
        <f t="shared" si="2"/>
        <v>34747194</v>
      </c>
    </row>
    <row r="30" spans="2:12" x14ac:dyDescent="0.25">
      <c r="B30" s="12" t="s">
        <v>37</v>
      </c>
      <c r="C30" s="10" t="s">
        <v>68</v>
      </c>
      <c r="D30" s="13">
        <v>45736</v>
      </c>
      <c r="E30" s="13">
        <v>46022</v>
      </c>
      <c r="F30" s="9">
        <v>112800000</v>
      </c>
      <c r="G30" s="8">
        <f t="shared" si="0"/>
        <v>4.2553191489361701E-2</v>
      </c>
      <c r="H30" s="9">
        <v>4800000</v>
      </c>
      <c r="I30" s="9">
        <f t="shared" si="1"/>
        <v>108000000</v>
      </c>
      <c r="J30" s="10"/>
      <c r="K30" s="10"/>
      <c r="L30" s="11">
        <f t="shared" si="2"/>
        <v>112800000</v>
      </c>
    </row>
    <row r="31" spans="2:12" x14ac:dyDescent="0.25">
      <c r="B31" s="12" t="s">
        <v>38</v>
      </c>
      <c r="C31" s="10" t="s">
        <v>69</v>
      </c>
      <c r="D31" s="13">
        <v>45736</v>
      </c>
      <c r="E31" s="13">
        <v>46022</v>
      </c>
      <c r="F31" s="9">
        <v>54437270</v>
      </c>
      <c r="G31" s="8">
        <f t="shared" si="0"/>
        <v>4.2553180936516471E-2</v>
      </c>
      <c r="H31" s="9">
        <v>2316479</v>
      </c>
      <c r="I31" s="9">
        <f t="shared" si="1"/>
        <v>52120791</v>
      </c>
      <c r="J31" s="10"/>
      <c r="K31" s="10"/>
      <c r="L31" s="11">
        <f t="shared" si="2"/>
        <v>54437270</v>
      </c>
    </row>
    <row r="32" spans="2:12" x14ac:dyDescent="0.25">
      <c r="B32" s="12" t="s">
        <v>39</v>
      </c>
      <c r="C32" s="10" t="s">
        <v>70</v>
      </c>
      <c r="D32" s="13">
        <v>45736</v>
      </c>
      <c r="E32" s="13">
        <v>45900</v>
      </c>
      <c r="F32" s="9">
        <v>39713333</v>
      </c>
      <c r="G32" s="8">
        <f t="shared" si="0"/>
        <v>0</v>
      </c>
      <c r="H32" s="9">
        <v>0</v>
      </c>
      <c r="I32" s="9">
        <f t="shared" si="1"/>
        <v>39713333</v>
      </c>
      <c r="J32" s="10"/>
      <c r="K32" s="10"/>
      <c r="L32" s="11">
        <f t="shared" si="2"/>
        <v>39713333</v>
      </c>
    </row>
    <row r="33" spans="2:12" x14ac:dyDescent="0.25">
      <c r="B33" s="12" t="s">
        <v>40</v>
      </c>
      <c r="C33" s="10" t="s">
        <v>12</v>
      </c>
      <c r="D33" s="13">
        <v>45736</v>
      </c>
      <c r="E33" s="13">
        <v>46022</v>
      </c>
      <c r="F33" s="9">
        <v>54244230</v>
      </c>
      <c r="G33" s="8">
        <f t="shared" si="0"/>
        <v>3.9145896254772168E-2</v>
      </c>
      <c r="H33" s="9">
        <v>2123439</v>
      </c>
      <c r="I33" s="9">
        <f t="shared" si="1"/>
        <v>52120791</v>
      </c>
      <c r="J33" s="10"/>
      <c r="K33" s="10"/>
      <c r="L33" s="11">
        <f t="shared" si="2"/>
        <v>54244230</v>
      </c>
    </row>
    <row r="34" spans="2:12" x14ac:dyDescent="0.25">
      <c r="B34" s="12" t="s">
        <v>41</v>
      </c>
      <c r="C34" s="10" t="s">
        <v>71</v>
      </c>
      <c r="D34" s="13">
        <v>45736</v>
      </c>
      <c r="E34" s="13">
        <v>45900</v>
      </c>
      <c r="F34" s="9">
        <v>31079434</v>
      </c>
      <c r="G34" s="8">
        <f t="shared" si="0"/>
        <v>0</v>
      </c>
      <c r="H34" s="9">
        <v>0</v>
      </c>
      <c r="I34" s="9">
        <f t="shared" si="1"/>
        <v>31079434</v>
      </c>
      <c r="J34" s="10"/>
      <c r="K34" s="10"/>
      <c r="L34" s="11">
        <f t="shared" si="2"/>
        <v>31079434</v>
      </c>
    </row>
    <row r="35" spans="2:12" x14ac:dyDescent="0.25">
      <c r="B35" s="12" t="s">
        <v>42</v>
      </c>
      <c r="C35" s="10" t="s">
        <v>72</v>
      </c>
      <c r="D35" s="13">
        <v>45742</v>
      </c>
      <c r="E35" s="13">
        <v>46022</v>
      </c>
      <c r="F35" s="9">
        <v>36164063</v>
      </c>
      <c r="G35" s="8">
        <f t="shared" si="0"/>
        <v>3.9145905702022477E-2</v>
      </c>
      <c r="H35" s="9">
        <v>1415675</v>
      </c>
      <c r="I35" s="9">
        <f t="shared" si="1"/>
        <v>34748388</v>
      </c>
      <c r="J35" s="10"/>
      <c r="K35" s="10"/>
      <c r="L35" s="11">
        <f t="shared" si="2"/>
        <v>36164063</v>
      </c>
    </row>
    <row r="36" spans="2:12" x14ac:dyDescent="0.25">
      <c r="B36" s="12" t="s">
        <v>43</v>
      </c>
      <c r="C36" s="10" t="s">
        <v>73</v>
      </c>
      <c r="D36" s="13">
        <v>45743</v>
      </c>
      <c r="E36" s="13">
        <v>46022</v>
      </c>
      <c r="F36" s="9">
        <v>144652620</v>
      </c>
      <c r="G36" s="8">
        <f t="shared" si="0"/>
        <v>0</v>
      </c>
      <c r="H36" s="9">
        <v>0</v>
      </c>
      <c r="I36" s="9">
        <f t="shared" si="1"/>
        <v>144652620</v>
      </c>
      <c r="J36" s="10"/>
      <c r="K36" s="10"/>
      <c r="L36" s="11">
        <f t="shared" si="2"/>
        <v>144652620</v>
      </c>
    </row>
    <row r="37" spans="2:12" x14ac:dyDescent="0.25">
      <c r="B37" s="12" t="s">
        <v>44</v>
      </c>
      <c r="C37" s="10" t="s">
        <v>74</v>
      </c>
      <c r="D37" s="13">
        <v>45740</v>
      </c>
      <c r="E37" s="13">
        <v>46014</v>
      </c>
      <c r="F37" s="9">
        <v>289090040</v>
      </c>
      <c r="G37" s="8">
        <f t="shared" si="0"/>
        <v>0</v>
      </c>
      <c r="H37" s="9">
        <v>0</v>
      </c>
      <c r="I37" s="9">
        <f t="shared" si="1"/>
        <v>289090040</v>
      </c>
      <c r="J37" s="10"/>
      <c r="K37" s="10"/>
      <c r="L37" s="11">
        <f t="shared" si="2"/>
        <v>289090040</v>
      </c>
    </row>
    <row r="38" spans="2:12" x14ac:dyDescent="0.25">
      <c r="B38" s="12" t="s">
        <v>45</v>
      </c>
      <c r="C38" s="10" t="s">
        <v>75</v>
      </c>
      <c r="D38" s="13">
        <v>45744</v>
      </c>
      <c r="E38" s="13">
        <v>46022</v>
      </c>
      <c r="F38" s="9">
        <v>73503693</v>
      </c>
      <c r="G38" s="8">
        <f t="shared" si="0"/>
        <v>0</v>
      </c>
      <c r="H38" s="9">
        <v>0</v>
      </c>
      <c r="I38" s="9">
        <f t="shared" si="1"/>
        <v>73503693</v>
      </c>
      <c r="J38" s="10"/>
      <c r="K38" s="10"/>
      <c r="L38" s="11">
        <f t="shared" si="2"/>
        <v>73503693</v>
      </c>
    </row>
    <row r="39" spans="2:12" x14ac:dyDescent="0.25">
      <c r="B39" s="12"/>
      <c r="C39" s="10"/>
      <c r="D39" s="13"/>
      <c r="E39" s="13"/>
      <c r="F39" s="9"/>
      <c r="G39" s="8"/>
      <c r="H39" s="9"/>
      <c r="I39" s="10"/>
      <c r="J39" s="10"/>
      <c r="K39" s="10"/>
      <c r="L39" s="11"/>
    </row>
    <row r="40" spans="2:12" x14ac:dyDescent="0.25">
      <c r="B40" s="12"/>
      <c r="C40" s="10"/>
      <c r="D40" s="13"/>
      <c r="E40" s="13"/>
      <c r="F40" s="9"/>
      <c r="G40" s="8"/>
      <c r="H40" s="9"/>
      <c r="I40" s="10"/>
      <c r="J40" s="10"/>
      <c r="K40" s="10"/>
      <c r="L40" s="11"/>
    </row>
    <row r="41" spans="2:12" x14ac:dyDescent="0.25">
      <c r="B41" s="12"/>
      <c r="C41" s="10"/>
      <c r="D41" s="13"/>
      <c r="E41" s="13"/>
      <c r="F41" s="9"/>
      <c r="G41" s="8"/>
      <c r="H41" s="9"/>
      <c r="I41" s="10"/>
      <c r="J41" s="10"/>
      <c r="K41" s="10"/>
      <c r="L41" s="11"/>
    </row>
    <row r="42" spans="2:12" x14ac:dyDescent="0.25">
      <c r="B42" s="12"/>
      <c r="C42" s="10"/>
      <c r="D42" s="13"/>
      <c r="E42" s="13"/>
      <c r="F42" s="9"/>
      <c r="G42" s="8"/>
      <c r="H42" s="9"/>
      <c r="I42" s="10"/>
      <c r="J42" s="10"/>
      <c r="K42" s="10"/>
      <c r="L42" s="11"/>
    </row>
    <row r="43" spans="2:12" x14ac:dyDescent="0.25">
      <c r="B43" s="12"/>
      <c r="C43" s="10"/>
      <c r="D43" s="13"/>
      <c r="E43" s="13"/>
      <c r="F43" s="9"/>
      <c r="G43" s="8"/>
      <c r="H43" s="9"/>
      <c r="I43" s="10"/>
      <c r="J43" s="10"/>
      <c r="K43" s="10"/>
      <c r="L43" s="11"/>
    </row>
    <row r="44" spans="2:12" x14ac:dyDescent="0.25">
      <c r="B44" s="12"/>
      <c r="C44" s="10"/>
      <c r="D44" s="13"/>
      <c r="E44" s="13"/>
      <c r="F44" s="9"/>
      <c r="G44" s="8"/>
      <c r="H44" s="9"/>
      <c r="I44" s="10"/>
      <c r="J44" s="10"/>
      <c r="K44" s="10"/>
      <c r="L44" s="11"/>
    </row>
    <row r="45" spans="2:12" ht="15.75" thickBot="1" x14ac:dyDescent="0.3">
      <c r="B45" s="14"/>
      <c r="C45" s="15"/>
      <c r="D45" s="16"/>
      <c r="E45" s="16"/>
      <c r="F45" s="17"/>
      <c r="G45" s="8"/>
      <c r="H45" s="17"/>
      <c r="I45" s="15"/>
      <c r="J45" s="15"/>
      <c r="K45" s="15"/>
      <c r="L45" s="11"/>
    </row>
  </sheetData>
  <mergeCells count="1">
    <mergeCell ref="B3: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Aguirre Soto</dc:creator>
  <cp:lastModifiedBy>Andres Felipe Aguirre Soto</cp:lastModifiedBy>
  <dcterms:created xsi:type="dcterms:W3CDTF">2025-04-03T16:38:26Z</dcterms:created>
  <dcterms:modified xsi:type="dcterms:W3CDTF">2025-04-04T16:38:38Z</dcterms:modified>
</cp:coreProperties>
</file>